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C7C9E875-B47A-43A1-93E7-128A7EE2697A}" xr6:coauthVersionLast="41" xr6:coauthVersionMax="41" xr10:uidLastSave="{00000000-0000-0000-0000-000000000000}"/>
  <bookViews>
    <workbookView xWindow="-110" yWindow="-110" windowWidth="38620" windowHeight="21220" xr2:uid="{00000000-000D-0000-FFFF-FFFF00000000}"/>
  </bookViews>
  <sheets>
    <sheet name="SO XX-XX-XX"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'SO XX-XX-XX'!$A$12:$L$12</definedName>
    <definedName name="_xlnm.Print_Titles" localSheetId="0">'SO XX-XX-XX'!$9:$12</definedName>
    <definedName name="_xlnm.Print_Area" localSheetId="0">'SO XX-XX-XX'!$B$1:$L$84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60" i="1" l="1"/>
  <c r="L60" i="1"/>
  <c r="J56" i="1"/>
  <c r="L56" i="1"/>
  <c r="J64" i="1"/>
  <c r="L64" i="1"/>
  <c r="L40" i="1" l="1"/>
  <c r="J40" i="1"/>
  <c r="L80" i="1" l="1"/>
  <c r="J80" i="1"/>
  <c r="L76" i="1"/>
  <c r="J76" i="1"/>
  <c r="L72" i="1"/>
  <c r="J72" i="1"/>
  <c r="L68" i="1"/>
  <c r="J68" i="1"/>
  <c r="L52" i="1"/>
  <c r="J52" i="1"/>
  <c r="L48" i="1"/>
  <c r="J48" i="1"/>
  <c r="L44" i="1"/>
  <c r="J44" i="1"/>
  <c r="L36" i="1"/>
  <c r="J36" i="1"/>
  <c r="L32" i="1"/>
  <c r="J32" i="1"/>
  <c r="L26" i="1"/>
  <c r="J26" i="1"/>
  <c r="L22" i="1"/>
  <c r="J22" i="1"/>
  <c r="L18" i="1"/>
  <c r="J18" i="1"/>
  <c r="J14" i="1"/>
  <c r="J1" i="4"/>
  <c r="L84" i="1" l="1"/>
  <c r="B14" i="1"/>
  <c r="L14" i="1"/>
  <c r="L30" i="1" s="1"/>
  <c r="B18" i="1" l="1"/>
  <c r="B22" i="1" s="1"/>
  <c r="L1" i="4"/>
  <c r="B26" i="1" l="1"/>
  <c r="B32" i="1" s="1"/>
  <c r="L9" i="1"/>
  <c r="B9" i="1"/>
  <c r="B36" i="1" l="1"/>
  <c r="B40" i="1" s="1"/>
  <c r="B44" i="1" s="1"/>
  <c r="L1" i="1"/>
  <c r="F4" i="1"/>
  <c r="B48" i="1" l="1"/>
  <c r="B52" i="1" s="1"/>
  <c r="B56" i="1" s="1"/>
  <c r="B60" i="1" s="1"/>
  <c r="K9" i="1"/>
  <c r="B64" i="1" l="1"/>
  <c r="F5" i="1"/>
  <c r="B68" i="1" l="1"/>
  <c r="B72" i="1" s="1"/>
  <c r="B76" i="1" s="1"/>
  <c r="B80" i="1" s="1"/>
  <c r="K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Povinná položka</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000-000013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000-000014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000-000015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000-000016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000-000017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000-000018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6" authorId="0" shapeId="0" xr:uid="{00000000-0006-0000-0000-000019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7" authorId="0" shapeId="0" xr:uid="{00000000-0006-0000-0000-00001A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8" authorId="0" shapeId="0" xr:uid="{00000000-0006-0000-0000-00001B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xr:uid="{00000000-0006-0000-0000-00001C000000}">
      <text>
        <r>
          <rPr>
            <b/>
            <i/>
            <u/>
            <sz val="10"/>
            <color indexed="81"/>
            <rFont val="Arial"/>
            <family val="2"/>
            <charset val="238"/>
          </rPr>
          <t>Technická specifikace položky :</t>
        </r>
        <r>
          <rPr>
            <i/>
            <sz val="10"/>
            <color indexed="81"/>
            <rFont val="Arial"/>
            <family val="2"/>
            <charset val="238"/>
          </rPr>
          <t xml:space="preserve">
Bude doplněno o SO a PS u kterých se zpracovává PDPS (jedná se zejména o technologické části dokumentace, které nelze zpracovat bez dodržení zásad transparentnosti, přiměřenosti a rovného zacházení, tj. se jedná o dokumentaci, kterou zajišťuje zhotovitel stavebních prací v rozsahu nezbytném pro určení technických parametrů použitých materiálů, konkrétních výrobků, nebo dodavatele technologického zařízení, které nebylo možné určit před výběrovým řízením na zhotovení stavby.)</t>
        </r>
      </text>
    </comment>
    <comment ref="F32" authorId="0" shapeId="0" xr:uid="{00000000-0006-0000-0000-00001D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00000000-0006-0000-0000-00001E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00000000-0006-0000-0000-00001F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00000000-0006-0000-0000-000020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6" authorId="0" shapeId="0" xr:uid="{00000000-0006-0000-0000-000021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7" authorId="0" shapeId="0" xr:uid="{00000000-0006-0000-0000-000022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8" authorId="0" shapeId="0" xr:uid="{00000000-0006-0000-0000-00002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9" authorId="0" shapeId="0" xr:uid="{00000000-0006-0000-0000-00002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44" authorId="0" shapeId="0" xr:uid="{00000000-0006-0000-0000-000025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45" authorId="0" shapeId="0" xr:uid="{00000000-0006-0000-0000-000026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46" authorId="0" shapeId="0" xr:uid="{00000000-0006-0000-0000-000027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7" authorId="0" shapeId="0" xr:uid="{00000000-0006-0000-0000-000028000000}">
      <text>
        <r>
          <rPr>
            <b/>
            <i/>
            <u/>
            <sz val="10"/>
            <color indexed="81"/>
            <rFont val="Arial"/>
            <family val="2"/>
            <charset val="238"/>
          </rPr>
          <t xml:space="preserve">Technická specifikace položky :
</t>
        </r>
        <r>
          <rPr>
            <i/>
            <sz val="10"/>
            <color indexed="81"/>
            <rFont val="Arial"/>
            <family val="2"/>
            <charset val="238"/>
          </rPr>
          <t>základní text bude doplněn o odkaz na vyjádření dotčených orgánů a osob, vznesených v průběhu stavebního řízení a dle potřeby upřesněn s ohledem na požadavky zohledňující specifický charakter stavby.</t>
        </r>
        <r>
          <rPr>
            <sz val="9"/>
            <color indexed="81"/>
            <rFont val="Tahoma"/>
            <family val="2"/>
            <charset val="238"/>
          </rPr>
          <t xml:space="preserve">
</t>
        </r>
      </text>
    </comment>
    <comment ref="F48" authorId="0" shapeId="0" xr:uid="{00000000-0006-0000-0000-000029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49" authorId="0" shapeId="0" xr:uid="{00000000-0006-0000-0000-00002A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50" authorId="0" shapeId="0" xr:uid="{00000000-0006-0000-0000-00002B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1" authorId="0" shapeId="0" xr:uid="{00000000-0006-0000-0000-00002C000000}">
      <text>
        <r>
          <rPr>
            <b/>
            <i/>
            <u/>
            <sz val="10"/>
            <color indexed="81"/>
            <rFont val="Arial"/>
            <family val="2"/>
            <charset val="238"/>
          </rPr>
          <t>Technická specifikace položky :</t>
        </r>
        <r>
          <rPr>
            <i/>
            <sz val="10"/>
            <color indexed="81"/>
            <rFont val="Arial"/>
            <family val="2"/>
            <charset val="238"/>
          </rPr>
          <t xml:space="preserve">
musí zahrnovat přesnou specifikaci danné činnosti . Jedná se o zajištění veřejných zájmů vztahující se k realizaci stavby, které vzešly z požadavků dotčených orgánů a osob, vznesených v průběhu stavebního řízení na základě § 38 zákona č. 13/1997 Sb., tj. o náklady na zajištění potřebné úpravy stávajících pozemních komunikací dotčených stavbou. 
Specifikace musí zahrnovat přesný popis i odkaz na dokladovou část, se vznesenými požadavky.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2" authorId="0" shapeId="0" xr:uid="{00000000-0006-0000-0000-00002D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53" authorId="0" shapeId="0" xr:uid="{00000000-0006-0000-0000-00002E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54" authorId="0" shapeId="0" xr:uid="{00000000-0006-0000-0000-00002F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5" authorId="0" shapeId="0" xr:uid="{00000000-0006-0000-0000-000030000000}">
      <text>
        <r>
          <rPr>
            <b/>
            <i/>
            <u/>
            <sz val="10"/>
            <color indexed="81"/>
            <rFont val="Arial"/>
            <family val="2"/>
            <charset val="238"/>
          </rPr>
          <t>Technická specifikace položky :</t>
        </r>
        <r>
          <rPr>
            <i/>
            <sz val="10"/>
            <color indexed="81"/>
            <rFont val="Arial"/>
            <family val="2"/>
            <charset val="238"/>
          </rPr>
          <t xml:space="preserve">
bude doplněna přesná specifikace požadavků na na provedení rekultivace určených pozemků přímo souvisejících s realizací stavby. Jedná se o činnosti mající charakter biologické rekultivace, avšak prováděné v průběhu realizace stavby, nebo bezprostředně po ukončení hlavní stavební činnosti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6" authorId="0" shapeId="0" xr:uid="{00000000-0006-0000-0000-000031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57" authorId="0" shapeId="0" xr:uid="{00000000-0006-0000-0000-000032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58" authorId="0" shapeId="0" xr:uid="{00000000-0006-0000-0000-00003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9" authorId="0" shapeId="0" xr:uid="{00000000-0006-0000-0000-000034000000}">
      <text>
        <r>
          <rPr>
            <b/>
            <i/>
            <u/>
            <sz val="10"/>
            <color indexed="81"/>
            <rFont val="Arial"/>
            <family val="2"/>
            <charset val="238"/>
          </rPr>
          <t>Technická specifikace položky :</t>
        </r>
        <r>
          <rPr>
            <i/>
            <sz val="10"/>
            <color indexed="81"/>
            <rFont val="Arial"/>
            <family val="2"/>
            <charset val="238"/>
          </rPr>
          <t xml:space="preserve">
uvádí se náklady hrazené zhotovitelem stavby, které jsou s vlastníky projednány a doloženy nájemními smlouvami nebo smlouvami o smlouvách budoucích, případně nájemními smlouvami s odloženou účinností.
Smlouvy musí být vždy součástí dokladové části dokumentace stavby.</t>
        </r>
        <r>
          <rPr>
            <sz val="9"/>
            <color indexed="81"/>
            <rFont val="Tahoma"/>
            <family val="2"/>
            <charset val="238"/>
          </rPr>
          <t xml:space="preserve">
</t>
        </r>
      </text>
    </comment>
    <comment ref="F60" authorId="0" shapeId="0" xr:uid="{00000000-0006-0000-0000-000035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61" authorId="0" shapeId="0" xr:uid="{00000000-0006-0000-0000-000036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62" authorId="0" shapeId="0" xr:uid="{00000000-0006-0000-0000-000037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3" authorId="0" shapeId="0" xr:uid="{00000000-0006-0000-0000-000038000000}">
      <text>
        <r>
          <rPr>
            <b/>
            <i/>
            <u/>
            <sz val="10"/>
            <color indexed="81"/>
            <rFont val="Arial"/>
            <family val="2"/>
            <charset val="238"/>
          </rPr>
          <t>Technická specifikace položky :</t>
        </r>
        <r>
          <rPr>
            <i/>
            <sz val="10"/>
            <color indexed="81"/>
            <rFont val="Arial"/>
            <family val="2"/>
            <charset val="238"/>
          </rPr>
          <t xml:space="preserve">
položka zahrnuje náklady na činnost supervizora. Tyto náklady se uvádějí u staveb spolufinancovaných ze zdrojů EU v případě, že předpokládaná hodnota zakázky na realizaci stavby je větší než 2 miliardy Kč (v případě, že není stanoveno jinak). Výše nákladů se určí individuálně a musí zahrnovat dílčí část zařízení staveniště pro supervizi pracovníky SFDI, a to dle aktuálních pokynů ze strany SFDI.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4" authorId="0" shapeId="0" xr:uid="{00000000-0006-0000-0000-000039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65" authorId="0" shapeId="0" xr:uid="{00000000-0006-0000-0000-00003A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66" authorId="0" shapeId="0" xr:uid="{00000000-0006-0000-0000-00003B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7" authorId="0" shapeId="0" xr:uid="{00000000-0006-0000-0000-00003C000000}">
      <text>
        <r>
          <rPr>
            <b/>
            <i/>
            <u/>
            <sz val="10"/>
            <color indexed="81"/>
            <rFont val="Arial"/>
            <family val="2"/>
            <charset val="238"/>
          </rPr>
          <t xml:space="preserve">Technická specifikace položky :
</t>
        </r>
        <r>
          <rPr>
            <i/>
            <sz val="10"/>
            <color indexed="81"/>
            <rFont val="Arial"/>
            <family val="2"/>
            <charset val="238"/>
          </rPr>
          <t>musí zahrnovat požadavky na danou činnost, včetně odkazů na dokumentaci a  vyjádření dotčených orgánů a osob, vznesených v průběhu stavebního řízení.</t>
        </r>
        <r>
          <rPr>
            <i/>
            <sz val="9"/>
            <color indexed="81"/>
            <rFont val="Tahoma"/>
            <family val="2"/>
            <charset val="238"/>
          </rPr>
          <t xml:space="preserve">
</t>
        </r>
      </text>
    </comment>
    <comment ref="F68" authorId="0" shapeId="0" xr:uid="{00000000-0006-0000-0000-00003D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69" authorId="0" shapeId="0" xr:uid="{00000000-0006-0000-0000-00003E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70" authorId="0" shapeId="0" xr:uid="{00000000-0006-0000-0000-00003F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1" authorId="0" shapeId="0" xr:uid="{00000000-0006-0000-0000-000040000000}">
      <text>
        <r>
          <rPr>
            <b/>
            <i/>
            <u/>
            <sz val="10"/>
            <color indexed="81"/>
            <rFont val="Arial"/>
            <family val="2"/>
            <charset val="238"/>
          </rPr>
          <t xml:space="preserve">Technická specifikace položky :
</t>
        </r>
        <r>
          <rPr>
            <i/>
            <sz val="10"/>
            <color indexed="81"/>
            <rFont val="Arial"/>
            <family val="2"/>
            <charset val="238"/>
          </rPr>
          <t>musí zahrnovat požadavky na danou činnost, včetně odkazů na dokumentaci a  vyjádření dotčených orgánů a osob, vznesených v průběhu stavebního řízení.</t>
        </r>
        <r>
          <rPr>
            <i/>
            <sz val="9"/>
            <color indexed="81"/>
            <rFont val="Tahoma"/>
            <family val="2"/>
            <charset val="238"/>
          </rPr>
          <t xml:space="preserve">
</t>
        </r>
      </text>
    </comment>
    <comment ref="F72" authorId="0" shapeId="0" xr:uid="{00000000-0006-0000-0000-000041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73" authorId="0" shapeId="0" xr:uid="{00000000-0006-0000-0000-000042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74" authorId="0" shapeId="0" xr:uid="{00000000-0006-0000-0000-00004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5" authorId="0" shapeId="0" xr:uid="{00000000-0006-0000-0000-000044000000}">
      <text>
        <r>
          <rPr>
            <b/>
            <i/>
            <u/>
            <sz val="10"/>
            <color indexed="81"/>
            <rFont val="Arial"/>
            <family val="2"/>
            <charset val="238"/>
          </rPr>
          <t xml:space="preserve">Technická specifikace položky :
</t>
        </r>
        <r>
          <rPr>
            <i/>
            <sz val="10"/>
            <color indexed="81"/>
            <rFont val="Arial"/>
            <family val="2"/>
            <charset val="238"/>
          </rPr>
          <t>musí zahrnovat požadavky na danou činnost, včetně odkazů na dokumentaci a  vyjádření dotčených orgánů a osob, vznesených v průběhu stavebního řízení.</t>
        </r>
        <r>
          <rPr>
            <i/>
            <sz val="9"/>
            <color indexed="81"/>
            <rFont val="Tahoma"/>
            <family val="2"/>
            <charset val="238"/>
          </rPr>
          <t xml:space="preserve">
</t>
        </r>
      </text>
    </comment>
    <comment ref="F76" authorId="0" shapeId="0" xr:uid="{00000000-0006-0000-0000-000045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77" authorId="0" shapeId="0" xr:uid="{00000000-0006-0000-0000-000046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78" authorId="0" shapeId="0" xr:uid="{00000000-0006-0000-0000-000047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9" authorId="0" shapeId="0" xr:uid="{00000000-0006-0000-0000-000048000000}">
      <text>
        <r>
          <rPr>
            <b/>
            <i/>
            <u/>
            <sz val="10"/>
            <color indexed="81"/>
            <rFont val="Arial"/>
            <family val="2"/>
            <charset val="238"/>
          </rPr>
          <t xml:space="preserve">Technická specifikace položky :
</t>
        </r>
        <r>
          <rPr>
            <i/>
            <sz val="10"/>
            <color indexed="81"/>
            <rFont val="Arial"/>
            <family val="2"/>
            <charset val="238"/>
          </rPr>
          <t>musí zahrnovat požadavky na danou činnost, včetně odkazů na dokumentaci a  vyjádření dotčených orgánů a osob, vznesených v průběhu stavebního řízení.</t>
        </r>
        <r>
          <rPr>
            <i/>
            <sz val="9"/>
            <color indexed="81"/>
            <rFont val="Tahoma"/>
            <family val="2"/>
            <charset val="238"/>
          </rPr>
          <t xml:space="preserve">
</t>
        </r>
      </text>
    </comment>
    <comment ref="F80" authorId="0" shapeId="0" xr:uid="{00000000-0006-0000-0000-000049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81" authorId="0" shapeId="0" xr:uid="{00000000-0006-0000-0000-00004A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82" authorId="0" shapeId="0" xr:uid="{00000000-0006-0000-0000-00004B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3" authorId="0" shapeId="0" xr:uid="{00000000-0006-0000-0000-00004C000000}">
      <text>
        <r>
          <rPr>
            <b/>
            <i/>
            <u/>
            <sz val="10"/>
            <color indexed="81"/>
            <rFont val="Arial"/>
            <family val="2"/>
            <charset val="238"/>
          </rPr>
          <t xml:space="preserve">Technická specifikace položky :
</t>
        </r>
        <r>
          <rPr>
            <i/>
            <sz val="10"/>
            <color indexed="81"/>
            <rFont val="Arial"/>
            <family val="2"/>
            <charset val="238"/>
          </rPr>
          <t>musí zahrnovat požadavky na danou činnost, včetně odkazů na dokumentaci a  vyjádření dotčených orgánů a osob, vznesených v průběhu stavebního řízení.</t>
        </r>
        <r>
          <rPr>
            <i/>
            <sz val="9"/>
            <color indexed="81"/>
            <rFont val="Tahoma"/>
            <family val="2"/>
            <charset val="238"/>
          </rPr>
          <t xml:space="preserve">
</t>
        </r>
      </text>
    </comment>
  </commentList>
</comments>
</file>

<file path=xl/sharedStrings.xml><?xml version="1.0" encoding="utf-8"?>
<sst xmlns="http://schemas.openxmlformats.org/spreadsheetml/2006/main" count="283" uniqueCount="142">
  <si>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</si>
  <si>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</si>
  <si>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</si>
  <si>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</si>
  <si>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</si>
  <si>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</si>
  <si>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</si>
  <si>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</si>
  <si>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</si>
  <si>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</si>
  <si>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</si>
  <si>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</si>
  <si>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</si>
  <si>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</si>
  <si>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</si>
  <si>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</si>
  <si>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</si>
  <si>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</si>
  <si>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</si>
  <si>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</si>
  <si>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</si>
  <si>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</si>
  <si>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</si>
  <si>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</si>
  <si>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</si>
  <si>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</si>
  <si>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</si>
  <si>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</si>
  <si>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</si>
  <si>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</si>
  <si>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</si>
  <si>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</si>
  <si>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</si>
  <si>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</si>
  <si>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</si>
  <si>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</si>
  <si>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</si>
  <si>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</si>
  <si>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</si>
  <si>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</si>
  <si>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</si>
  <si>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</si>
  <si>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</si>
  <si>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</si>
  <si>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</si>
  <si>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</si>
  <si>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</si>
  <si>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</si>
  <si>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</si>
  <si>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</si>
  <si>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</si>
  <si>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</si>
  <si>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</si>
  <si>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</si>
  <si>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</si>
  <si>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</si>
  <si>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</si>
  <si>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</si>
  <si>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</si>
  <si>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</si>
  <si>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</si>
  <si>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</si>
  <si>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</si>
  <si>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</si>
  <si>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</si>
  <si>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</si>
  <si>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</si>
  <si>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</si>
  <si>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</si>
  <si>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</si>
  <si>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</si>
  <si>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</si>
  <si>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</si>
  <si>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</si>
  <si>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</si>
  <si>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</si>
  <si>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</si>
  <si>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</si>
  <si>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</si>
  <si>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</si>
  <si>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</si>
  <si>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</si>
  <si>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</si>
  <si>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</si>
  <si>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</si>
  <si>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popis položky</t>
  </si>
  <si>
    <t>SOUPIS PRACÍ / ROZPOČET</t>
  </si>
  <si>
    <t>Součet</t>
  </si>
  <si>
    <t>za  Díl</t>
  </si>
  <si>
    <t>Dokumentace stavby</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</si>
  <si>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</si>
  <si>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</si>
  <si>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</si>
  <si>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</si>
  <si>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KPL</t>
  </si>
  <si>
    <t>R-položka</t>
  </si>
  <si>
    <t>VSEOB001</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</si>
  <si>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</si>
  <si>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</si>
  <si>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</si>
  <si>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</si>
  <si>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</si>
  <si>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</si>
  <si>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</si>
  <si>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</si>
  <si>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</si>
  <si>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</si>
  <si>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</si>
  <si>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</si>
  <si>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</si>
  <si>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</si>
  <si>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</si>
  <si>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</si>
  <si>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</si>
  <si>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</si>
  <si>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</si>
  <si>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</si>
  <si>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Zajištění veřejných zájmu</t>
  </si>
  <si>
    <t>Technická specifikace položky</t>
  </si>
  <si>
    <t>Rekultivace</t>
  </si>
  <si>
    <t>Nájmy hrazené investorem</t>
  </si>
  <si>
    <t>Supervizor</t>
  </si>
  <si>
    <t>Ekologický dozor</t>
  </si>
  <si>
    <t>Pyrotechnický průzkum</t>
  </si>
  <si>
    <t>Biologický dozor</t>
  </si>
  <si>
    <t>Atmogeochemický průzkum</t>
  </si>
  <si>
    <t>Korozní měření</t>
  </si>
  <si>
    <t>Všeobecný objekt</t>
  </si>
  <si>
    <t>SO 98-98</t>
  </si>
  <si>
    <t>Stádium 3</t>
  </si>
  <si>
    <t>SŽDC s.o.</t>
  </si>
  <si>
    <t>Publicita</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</si>
  <si>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</si>
  <si>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W</t>
  </si>
  <si>
    <t>Zajištění propagace stavby dle podmínek poskytovatele dotace</t>
  </si>
  <si>
    <t>v předepsaném rozsahu a počtu dle ZTP</t>
  </si>
  <si>
    <t>SOPS/PR/2018/06/01</t>
  </si>
  <si>
    <t>Modernizace TNS Týniště nad Orlicí (Voklik)</t>
  </si>
  <si>
    <t>SUDOP PRAHA a.s.</t>
  </si>
  <si>
    <t>Ing. Miroslav Nezkusil</t>
  </si>
  <si>
    <t>5523720005</t>
  </si>
  <si>
    <t xml:space="preserve">S621500614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</si>
</sst>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Kč&quot;;\-#,##0.00\ &quot;Kč&quot;"/>
    <numFmt numFmtId="164" formatCode="#,##0.00\ &quot;Kč&quot;"/>
    <numFmt numFmtId="165" formatCode="m\/yyyy"/>
    <numFmt numFmtId="166"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9"/>
      <color indexed="81"/>
      <name val="Tahoma"/>
      <family val="2"/>
      <charset val="238"/>
    </font>
    <font>
      <i/>
      <sz val="6"/>
      <color theme="1"/>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45">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6" borderId="33"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2"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164" fontId="9" fillId="0" borderId="34" xfId="2" applyNumberFormat="1" applyFont="1" applyFill="1" applyBorder="1" applyAlignment="1" applyProtection="1">
      <alignment horizontal="righ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Fill="1" applyBorder="1" applyAlignment="1" applyProtection="1">
      <alignment vertical="top" wrapText="1"/>
      <protection locked="0"/>
    </xf>
    <xf numFmtId="0" fontId="45" fillId="0" borderId="0" xfId="0" applyFont="1" applyAlignment="1" applyProtection="1">
      <alignment vertical="center" wrapText="1"/>
      <protection hidden="1"/>
    </xf>
    <xf numFmtId="49" fontId="41" fillId="0" borderId="13" xfId="0" applyNumberFormat="1" applyFont="1" applyFill="1" applyBorder="1" applyAlignment="1" applyProtection="1">
      <alignment vertical="top" wrapText="1"/>
      <protection locked="0"/>
    </xf>
    <xf numFmtId="165" fontId="44"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7" fillId="0" borderId="1" xfId="2" applyNumberFormat="1" applyFont="1" applyFill="1" applyBorder="1" applyAlignment="1" applyProtection="1">
      <alignment horizontal="left" vertical="center" wrapText="1" shrinkToFit="1"/>
      <protection locked="0"/>
    </xf>
    <xf numFmtId="0" fontId="8" fillId="0" borderId="5" xfId="2" applyNumberFormat="1" applyFont="1" applyFill="1" applyBorder="1" applyAlignment="1" applyProtection="1">
      <alignment horizontal="left" vertical="center" wrapText="1"/>
      <protection locked="0"/>
    </xf>
    <xf numFmtId="0" fontId="8" fillId="0" borderId="4" xfId="2" applyNumberFormat="1" applyFont="1" applyFill="1" applyBorder="1" applyAlignment="1" applyProtection="1">
      <alignment horizontal="left" vertical="center" wrapText="1"/>
      <protection locked="0"/>
    </xf>
    <xf numFmtId="0" fontId="8" fillId="0" borderId="19"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Fill="1" applyBorder="1" applyAlignment="1" applyProtection="1">
      <alignment vertical="center"/>
      <protection locked="0"/>
    </xf>
    <xf numFmtId="0" fontId="43" fillId="0" borderId="13" xfId="0" applyNumberFormat="1" applyFont="1" applyFill="1" applyBorder="1" applyAlignment="1" applyProtection="1">
      <alignment vertical="center"/>
      <protection locked="0"/>
    </xf>
    <xf numFmtId="49" fontId="43" fillId="0" borderId="13" xfId="0" applyNumberFormat="1" applyFont="1" applyFill="1" applyBorder="1" applyAlignment="1" applyProtection="1">
      <alignment vertical="center"/>
      <protection locked="0"/>
    </xf>
    <xf numFmtId="0" fontId="43" fillId="0" borderId="30" xfId="0" applyFont="1" applyFill="1" applyBorder="1" applyAlignment="1" applyProtection="1">
      <alignment vertical="center"/>
      <protection locked="0"/>
    </xf>
    <xf numFmtId="0" fontId="43" fillId="0" borderId="29" xfId="0" applyFont="1" applyFill="1" applyBorder="1" applyAlignment="1" applyProtection="1">
      <alignment horizontal="left" vertical="center"/>
      <protection locked="0"/>
    </xf>
    <xf numFmtId="49" fontId="43" fillId="0" borderId="13" xfId="0" applyNumberFormat="1" applyFont="1" applyFill="1" applyBorder="1" applyAlignment="1" applyProtection="1">
      <alignment vertical="center" wrapText="1"/>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4" fontId="10" fillId="11" borderId="32" xfId="0" applyNumberFormat="1"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xf>
    <xf numFmtId="0" fontId="1" fillId="6" borderId="33" xfId="0" applyFont="1" applyFill="1" applyBorder="1" applyAlignment="1" applyProtection="1">
      <alignment horizontal="center" vertical="center"/>
    </xf>
    <xf numFmtId="0" fontId="1" fillId="0" borderId="0" xfId="0" applyFont="1" applyFill="1" applyAlignment="1" applyProtection="1">
      <alignment vertical="center"/>
    </xf>
    <xf numFmtId="0" fontId="20" fillId="0" borderId="21" xfId="0" applyFont="1" applyFill="1" applyBorder="1" applyAlignment="1" applyProtection="1">
      <alignment vertical="center" wrapText="1"/>
      <protection hidden="1"/>
    </xf>
    <xf numFmtId="0" fontId="20" fillId="0" borderId="57" xfId="0" applyFont="1" applyFill="1" applyBorder="1" applyAlignment="1" applyProtection="1">
      <alignment vertical="center" wrapText="1"/>
      <protection hidden="1"/>
    </xf>
    <xf numFmtId="165" fontId="43" fillId="0" borderId="9" xfId="0" applyNumberFormat="1" applyFont="1" applyBorder="1" applyAlignment="1" applyProtection="1">
      <alignment horizontal="left" vertical="center"/>
      <protection locked="0"/>
    </xf>
    <xf numFmtId="165" fontId="43" fillId="0" borderId="39" xfId="0" applyNumberFormat="1" applyFont="1" applyBorder="1" applyAlignment="1" applyProtection="1">
      <alignment horizontal="left" vertical="center"/>
      <protection locked="0"/>
    </xf>
    <xf numFmtId="0" fontId="47" fillId="0" borderId="56" xfId="0" applyFont="1" applyFill="1" applyBorder="1" applyAlignment="1" applyProtection="1">
      <alignment horizontal="left" vertical="top" wrapText="1"/>
      <protection hidden="1"/>
    </xf>
    <xf numFmtId="0" fontId="47" fillId="0" borderId="21" xfId="0" applyFont="1" applyFill="1" applyBorder="1" applyAlignment="1" applyProtection="1">
      <alignment horizontal="left" vertical="top"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39" xfId="0" applyNumberFormat="1" applyFont="1" applyFill="1" applyBorder="1" applyAlignment="1" applyProtection="1">
      <alignment horizontal="left" vertical="center"/>
      <protection locked="0"/>
    </xf>
    <xf numFmtId="49" fontId="42" fillId="0" borderId="13" xfId="0" applyNumberFormat="1" applyFont="1" applyFill="1" applyBorder="1" applyAlignment="1" applyProtection="1">
      <alignment horizontal="left" vertical="top"/>
      <protection locked="0"/>
    </xf>
  </cellXfs>
  <cellStyles count="3">
    <cellStyle name="Normální" xfId="0" builtinId="0"/>
    <cellStyle name="Normální 2" xfId="1" xr:uid="{00000000-0005-0000-0000-000001000000}"/>
    <cellStyle name="Normální 3" xfId="2" xr:uid="{00000000-0005-0000-0000-000002000000}"/>
  </cellStyles>
  <dxfs count="11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84"/>
  <sheetViews>
    <sheetView showGridLines="0" tabSelected="1" topLeftCell="B1" zoomScale="70" zoomScaleNormal="70" zoomScaleSheetLayoutView="85" workbookViewId="0">
      <selection activeCell="N17" sqref="N17"/>
    </sheetView>
  </sheetViews>
  <sheetFormatPr defaultColWidth="9.08984375" defaultRowHeight="10" x14ac:dyDescent="0.2"/>
  <cols>
    <col min="1" max="1" width="3.08984375" style="8" hidden="1"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4" width="28.36328125" style="8" customWidth="1"/>
    <col min="15" max="15" width="9.08984375" style="8" customWidth="1"/>
    <col min="16" max="16384" width="9.08984375" style="8"/>
  </cols>
  <sheetData>
    <row r="1" spans="1:15" s="13" customFormat="1" ht="30.75" customHeight="1" thickTop="1" thickBot="1" x14ac:dyDescent="0.4">
      <c r="B1" s="103" t="s">
        <v>136</v>
      </c>
      <c r="C1" s="104"/>
      <c r="D1" s="104"/>
      <c r="E1" s="99"/>
      <c r="F1" s="99" t="s">
        <v>86</v>
      </c>
      <c r="G1" s="99"/>
      <c r="H1" s="100"/>
      <c r="I1" s="44"/>
      <c r="J1" s="45"/>
      <c r="K1" s="45"/>
      <c r="L1" s="46" t="str">
        <f>D3</f>
        <v>SO 98-98</v>
      </c>
      <c r="M1" s="64"/>
    </row>
    <row r="2" spans="1:15" s="13" customFormat="1" ht="57" customHeight="1" thickTop="1" thickBot="1" x14ac:dyDescent="0.4">
      <c r="B2" s="111" t="s">
        <v>11</v>
      </c>
      <c r="C2" s="112"/>
      <c r="D2" s="49"/>
      <c r="E2" s="50"/>
      <c r="F2" s="63" t="s">
        <v>137</v>
      </c>
      <c r="G2" s="47"/>
      <c r="H2" s="48"/>
      <c r="I2" s="113" t="s">
        <v>28</v>
      </c>
      <c r="J2" s="114"/>
      <c r="K2" s="115">
        <f>SUMIFS(L:L,B:B,"SOUČET")</f>
        <v>0</v>
      </c>
      <c r="L2" s="116"/>
    </row>
    <row r="3" spans="1:15" s="13" customFormat="1" ht="42.75" customHeight="1" thickTop="1" thickBot="1" x14ac:dyDescent="0.4">
      <c r="B3" s="31" t="s">
        <v>34</v>
      </c>
      <c r="C3" s="32"/>
      <c r="D3" s="144" t="s">
        <v>128</v>
      </c>
      <c r="E3" s="144"/>
      <c r="F3" s="65" t="s">
        <v>127</v>
      </c>
      <c r="G3" s="51"/>
      <c r="H3" s="52"/>
      <c r="I3" s="60"/>
      <c r="J3" s="59"/>
      <c r="K3" s="133"/>
      <c r="L3" s="134"/>
    </row>
    <row r="4" spans="1:15" s="13" customFormat="1" ht="18" customHeight="1" thickTop="1" x14ac:dyDescent="0.35">
      <c r="B4" s="119" t="s">
        <v>20</v>
      </c>
      <c r="C4" s="120"/>
      <c r="D4" s="121"/>
      <c r="E4" s="82"/>
      <c r="F4" s="43"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
      </c>
      <c r="G4" s="41"/>
      <c r="H4" s="42"/>
      <c r="I4" s="131" t="s">
        <v>30</v>
      </c>
      <c r="J4" s="132"/>
      <c r="K4" s="80"/>
      <c r="L4" s="81"/>
    </row>
    <row r="5" spans="1:15" s="13" customFormat="1" ht="18" customHeight="1" x14ac:dyDescent="0.35">
      <c r="B5" s="11" t="s">
        <v>29</v>
      </c>
      <c r="C5" s="10"/>
      <c r="D5" s="10"/>
      <c r="E5" s="82" t="s">
        <v>129</v>
      </c>
      <c r="F5" s="123" t="str">
        <f>IF((E5="Stádium 2"),"  Dokumentace pro územní řízení - DUR",(IF((E5="Stádium 3"),"  Projektová dokumentace (DOS/DSP)","")))</f>
        <v xml:space="preserve">  Projektová dokumentace (DOS/DSP)</v>
      </c>
      <c r="G5" s="123"/>
      <c r="H5" s="124"/>
      <c r="I5" s="122" t="s">
        <v>23</v>
      </c>
      <c r="J5" s="121"/>
      <c r="K5" s="79" t="s">
        <v>140</v>
      </c>
      <c r="L5" s="53"/>
    </row>
    <row r="6" spans="1:15" s="13" customFormat="1" ht="18" customHeight="1" x14ac:dyDescent="0.3">
      <c r="B6" s="11" t="s">
        <v>19</v>
      </c>
      <c r="C6" s="10"/>
      <c r="D6" s="10"/>
      <c r="E6" s="79" t="s">
        <v>130</v>
      </c>
      <c r="F6" s="135"/>
      <c r="G6" s="135"/>
      <c r="H6" s="136"/>
      <c r="I6" s="122" t="s">
        <v>24</v>
      </c>
      <c r="J6" s="121"/>
      <c r="K6" s="79" t="s">
        <v>141</v>
      </c>
      <c r="L6" s="53"/>
      <c r="O6" s="57"/>
    </row>
    <row r="7" spans="1:15" s="13" customFormat="1" ht="18" customHeight="1" x14ac:dyDescent="0.25">
      <c r="B7" s="125" t="s">
        <v>25</v>
      </c>
      <c r="C7" s="110"/>
      <c r="D7" s="110"/>
      <c r="E7" s="101">
        <v>43586</v>
      </c>
      <c r="F7" s="137" t="s">
        <v>18</v>
      </c>
      <c r="G7" s="138"/>
      <c r="H7" s="139"/>
      <c r="I7" s="130" t="s">
        <v>27</v>
      </c>
      <c r="J7" s="120"/>
      <c r="K7" s="78">
        <v>2018</v>
      </c>
      <c r="L7" s="54"/>
      <c r="O7" s="58"/>
    </row>
    <row r="8" spans="1:15" s="13" customFormat="1" ht="19.5" customHeight="1" thickBot="1" x14ac:dyDescent="0.4">
      <c r="B8" s="140" t="s">
        <v>26</v>
      </c>
      <c r="C8" s="141"/>
      <c r="D8" s="141"/>
      <c r="E8" s="102">
        <v>44180</v>
      </c>
      <c r="F8" s="66" t="s">
        <v>138</v>
      </c>
      <c r="G8" s="142" t="s">
        <v>139</v>
      </c>
      <c r="H8" s="143"/>
      <c r="I8" s="109" t="s">
        <v>17</v>
      </c>
      <c r="J8" s="110"/>
      <c r="K8" s="77">
        <v>43490</v>
      </c>
      <c r="L8" s="55"/>
    </row>
    <row r="9" spans="1:15" s="13" customFormat="1" ht="9.75" customHeight="1" x14ac:dyDescent="0.35">
      <c r="B9" s="128" t="str">
        <f>F2</f>
        <v>Modernizace TNS Týniště nad Orlicí (Voklik)</v>
      </c>
      <c r="C9" s="129"/>
      <c r="D9" s="129"/>
      <c r="E9" s="129"/>
      <c r="F9" s="129"/>
      <c r="G9" s="129"/>
      <c r="H9" s="129"/>
      <c r="I9" s="129"/>
      <c r="J9" s="129"/>
      <c r="K9" s="21" t="str">
        <f>$I$5</f>
        <v>ISPROFIN:</v>
      </c>
      <c r="L9" s="56" t="str">
        <f>K5</f>
        <v>5523720005</v>
      </c>
    </row>
    <row r="10" spans="1:15" s="13" customFormat="1" ht="15" customHeight="1" x14ac:dyDescent="0.35">
      <c r="B10" s="126" t="s">
        <v>12</v>
      </c>
      <c r="C10" s="107" t="s">
        <v>0</v>
      </c>
      <c r="D10" s="107" t="s">
        <v>1</v>
      </c>
      <c r="E10" s="107" t="s">
        <v>13</v>
      </c>
      <c r="F10" s="105" t="s">
        <v>31</v>
      </c>
      <c r="G10" s="105" t="s">
        <v>2</v>
      </c>
      <c r="H10" s="105" t="s">
        <v>3</v>
      </c>
      <c r="I10" s="107" t="s">
        <v>14</v>
      </c>
      <c r="J10" s="107" t="s">
        <v>15</v>
      </c>
      <c r="K10" s="117" t="s">
        <v>4</v>
      </c>
      <c r="L10" s="118"/>
    </row>
    <row r="11" spans="1:15" s="13" customFormat="1" ht="15" customHeight="1" x14ac:dyDescent="0.35">
      <c r="B11" s="126"/>
      <c r="C11" s="107"/>
      <c r="D11" s="107"/>
      <c r="E11" s="107"/>
      <c r="F11" s="105"/>
      <c r="G11" s="105"/>
      <c r="H11" s="105"/>
      <c r="I11" s="107"/>
      <c r="J11" s="107"/>
      <c r="K11" s="117"/>
      <c r="L11" s="118"/>
    </row>
    <row r="12" spans="1:15" s="13" customFormat="1" ht="12.75" customHeight="1" thickBot="1" x14ac:dyDescent="0.4">
      <c r="B12" s="127"/>
      <c r="C12" s="108"/>
      <c r="D12" s="108"/>
      <c r="E12" s="108"/>
      <c r="F12" s="106"/>
      <c r="G12" s="106"/>
      <c r="H12" s="106"/>
      <c r="I12" s="108"/>
      <c r="J12" s="108"/>
      <c r="K12" s="22" t="s">
        <v>16</v>
      </c>
      <c r="L12" s="23" t="s">
        <v>5</v>
      </c>
    </row>
    <row r="13" spans="1:15" s="1" customFormat="1" ht="15" customHeight="1" thickBot="1" x14ac:dyDescent="0.4">
      <c r="A13" s="84" t="s">
        <v>33</v>
      </c>
      <c r="B13" s="85" t="s">
        <v>21</v>
      </c>
      <c r="C13" s="86">
        <v>1</v>
      </c>
      <c r="D13" s="87"/>
      <c r="E13" s="87"/>
      <c r="F13" s="88" t="s">
        <v>89</v>
      </c>
      <c r="G13" s="86"/>
      <c r="H13" s="86"/>
      <c r="I13" s="86"/>
      <c r="J13" s="86"/>
      <c r="K13" s="86"/>
      <c r="L13" s="89"/>
    </row>
    <row r="14" spans="1:15" s="1" customFormat="1" ht="13.5" customHeight="1" thickBot="1" x14ac:dyDescent="0.4">
      <c r="A14" s="5" t="s">
        <v>7</v>
      </c>
      <c r="B14" s="97">
        <f>1+MAX($B$13:B13)</f>
        <v>1</v>
      </c>
      <c r="C14" s="67" t="s">
        <v>96</v>
      </c>
      <c r="D14" s="76"/>
      <c r="E14" s="68" t="s">
        <v>95</v>
      </c>
      <c r="F14" s="70" t="s">
        <v>90</v>
      </c>
      <c r="G14" s="68" t="s">
        <v>94</v>
      </c>
      <c r="H14" s="73">
        <v>1</v>
      </c>
      <c r="I14" s="68"/>
      <c r="J14" s="74" t="str">
        <f>IF(I14=0,"",I14*H14)</f>
        <v/>
      </c>
      <c r="K14" s="75"/>
      <c r="L14" s="96">
        <f>ROUND((ROUND(H14,3))*(ROUND(K14,2)),2)</f>
        <v>0</v>
      </c>
    </row>
    <row r="15" spans="1:15" s="1" customFormat="1" ht="12.75" customHeight="1" x14ac:dyDescent="0.35">
      <c r="A15" s="5" t="s">
        <v>6</v>
      </c>
      <c r="B15" s="17"/>
      <c r="C15" s="12"/>
      <c r="D15" s="12"/>
      <c r="E15" s="12"/>
      <c r="F15" s="71" t="s">
        <v>91</v>
      </c>
      <c r="G15" s="6"/>
      <c r="H15" s="6"/>
      <c r="I15" s="6"/>
      <c r="J15" s="6"/>
      <c r="K15" s="6"/>
      <c r="L15" s="18"/>
    </row>
    <row r="16" spans="1:15" s="1" customFormat="1" ht="12.75" customHeight="1" x14ac:dyDescent="0.35">
      <c r="A16" s="5" t="s">
        <v>8</v>
      </c>
      <c r="B16" s="17"/>
      <c r="C16" s="12"/>
      <c r="D16" s="12"/>
      <c r="E16" s="12"/>
      <c r="F16" s="69" t="s">
        <v>92</v>
      </c>
      <c r="G16" s="6"/>
      <c r="H16" s="6"/>
      <c r="I16" s="6"/>
      <c r="J16" s="6"/>
      <c r="K16" s="6"/>
      <c r="L16" s="18"/>
    </row>
    <row r="17" spans="1:12" s="1" customFormat="1" ht="72" customHeight="1" thickBot="1" x14ac:dyDescent="0.4">
      <c r="A17" s="5" t="s">
        <v>9</v>
      </c>
      <c r="B17" s="19"/>
      <c r="C17" s="14"/>
      <c r="D17" s="14"/>
      <c r="E17" s="14"/>
      <c r="F17" s="72" t="s">
        <v>93</v>
      </c>
      <c r="G17" s="7"/>
      <c r="H17" s="7"/>
      <c r="I17" s="7"/>
      <c r="J17" s="7"/>
      <c r="K17" s="7"/>
      <c r="L17" s="20"/>
    </row>
    <row r="18" spans="1:12" s="1" customFormat="1" ht="13.5" customHeight="1" thickBot="1" x14ac:dyDescent="0.4">
      <c r="A18" s="5" t="s">
        <v>7</v>
      </c>
      <c r="B18" s="16">
        <f>1+MAX($B$13:B17)</f>
        <v>2</v>
      </c>
      <c r="C18" s="67" t="s">
        <v>97</v>
      </c>
      <c r="D18" s="76"/>
      <c r="E18" s="68" t="s">
        <v>95</v>
      </c>
      <c r="F18" s="70" t="s">
        <v>98</v>
      </c>
      <c r="G18" s="68" t="s">
        <v>94</v>
      </c>
      <c r="H18" s="73">
        <v>1</v>
      </c>
      <c r="I18" s="68"/>
      <c r="J18" s="74" t="str">
        <f>IF(I18=0,"",I18*H18)</f>
        <v/>
      </c>
      <c r="K18" s="75"/>
      <c r="L18" s="96">
        <f>ROUND((ROUND(H18,3))*(ROUND(K18,2)),2)</f>
        <v>0</v>
      </c>
    </row>
    <row r="19" spans="1:12" s="1" customFormat="1" ht="12.75" customHeight="1" x14ac:dyDescent="0.35">
      <c r="A19" s="5" t="s">
        <v>6</v>
      </c>
      <c r="B19" s="17"/>
      <c r="C19" s="12"/>
      <c r="D19" s="12"/>
      <c r="E19" s="12"/>
      <c r="F19" s="71" t="s">
        <v>99</v>
      </c>
      <c r="G19" s="6"/>
      <c r="H19" s="6"/>
      <c r="I19" s="6"/>
      <c r="J19" s="6"/>
      <c r="K19" s="6"/>
      <c r="L19" s="18"/>
    </row>
    <row r="20" spans="1:12" s="1" customFormat="1" ht="12.75" customHeight="1" x14ac:dyDescent="0.35">
      <c r="A20" s="5" t="s">
        <v>8</v>
      </c>
      <c r="B20" s="17"/>
      <c r="C20" s="12"/>
      <c r="D20" s="12"/>
      <c r="E20" s="12"/>
      <c r="F20" s="69" t="s">
        <v>92</v>
      </c>
      <c r="G20" s="6"/>
      <c r="H20" s="6"/>
      <c r="I20" s="6"/>
      <c r="J20" s="6"/>
      <c r="K20" s="6"/>
      <c r="L20" s="18"/>
    </row>
    <row r="21" spans="1:12" s="1" customFormat="1" ht="81" customHeight="1" thickBot="1" x14ac:dyDescent="0.4">
      <c r="A21" s="5" t="s">
        <v>9</v>
      </c>
      <c r="B21" s="19"/>
      <c r="C21" s="14"/>
      <c r="D21" s="14"/>
      <c r="E21" s="14"/>
      <c r="F21" s="72" t="s">
        <v>100</v>
      </c>
      <c r="G21" s="7"/>
      <c r="H21" s="7"/>
      <c r="I21" s="7"/>
      <c r="J21" s="7"/>
      <c r="K21" s="7"/>
      <c r="L21" s="20"/>
    </row>
    <row r="22" spans="1:12" s="1" customFormat="1" ht="13.5" customHeight="1" thickBot="1" x14ac:dyDescent="0.4">
      <c r="A22" s="5" t="s">
        <v>7</v>
      </c>
      <c r="B22" s="16">
        <f>1+MAX($B$13:B21)</f>
        <v>3</v>
      </c>
      <c r="C22" s="67" t="s">
        <v>101</v>
      </c>
      <c r="D22" s="76"/>
      <c r="E22" s="68" t="s">
        <v>95</v>
      </c>
      <c r="F22" s="70" t="s">
        <v>102</v>
      </c>
      <c r="G22" s="68" t="s">
        <v>94</v>
      </c>
      <c r="H22" s="73">
        <v>1</v>
      </c>
      <c r="I22" s="68"/>
      <c r="J22" s="74" t="str">
        <f>IF(I22=0,"",I22*H22)</f>
        <v/>
      </c>
      <c r="K22" s="75"/>
      <c r="L22" s="96">
        <f>ROUND((ROUND(H22,3))*(ROUND(K22,2)),2)</f>
        <v>0</v>
      </c>
    </row>
    <row r="23" spans="1:12" s="1" customFormat="1" ht="12.75" customHeight="1" x14ac:dyDescent="0.35">
      <c r="A23" s="5" t="s">
        <v>6</v>
      </c>
      <c r="B23" s="17"/>
      <c r="C23" s="12"/>
      <c r="D23" s="12"/>
      <c r="E23" s="12"/>
      <c r="F23" s="71" t="s">
        <v>103</v>
      </c>
      <c r="G23" s="6"/>
      <c r="H23" s="6"/>
      <c r="I23" s="6"/>
      <c r="J23" s="6"/>
      <c r="K23" s="6"/>
      <c r="L23" s="18"/>
    </row>
    <row r="24" spans="1:12" s="1" customFormat="1" ht="12.75" customHeight="1" x14ac:dyDescent="0.35">
      <c r="A24" s="5" t="s">
        <v>8</v>
      </c>
      <c r="B24" s="17"/>
      <c r="C24" s="12"/>
      <c r="D24" s="12"/>
      <c r="E24" s="12"/>
      <c r="F24" s="69" t="s">
        <v>92</v>
      </c>
      <c r="G24" s="6"/>
      <c r="H24" s="6"/>
      <c r="I24" s="6"/>
      <c r="J24" s="6"/>
      <c r="K24" s="6"/>
      <c r="L24" s="18"/>
    </row>
    <row r="25" spans="1:12" s="1" customFormat="1" ht="42.75" customHeight="1" thickBot="1" x14ac:dyDescent="0.4">
      <c r="A25" s="5" t="s">
        <v>9</v>
      </c>
      <c r="B25" s="19"/>
      <c r="C25" s="14"/>
      <c r="D25" s="14"/>
      <c r="E25" s="14"/>
      <c r="F25" s="72" t="s">
        <v>104</v>
      </c>
      <c r="G25" s="7"/>
      <c r="H25" s="7"/>
      <c r="I25" s="7"/>
      <c r="J25" s="7"/>
      <c r="K25" s="7"/>
      <c r="L25" s="20"/>
    </row>
    <row r="26" spans="1:12" s="1" customFormat="1" ht="13.5" customHeight="1" thickBot="1" x14ac:dyDescent="0.4">
      <c r="A26" s="5" t="s">
        <v>7</v>
      </c>
      <c r="B26" s="16">
        <f>1+MAX($B$13:B25)</f>
        <v>4</v>
      </c>
      <c r="C26" s="67"/>
      <c r="D26" s="76"/>
      <c r="E26" s="68" t="s">
        <v>95</v>
      </c>
      <c r="F26" s="70" t="s">
        <v>105</v>
      </c>
      <c r="G26" s="68" t="s">
        <v>94</v>
      </c>
      <c r="H26" s="73">
        <v>1</v>
      </c>
      <c r="I26" s="68"/>
      <c r="J26" s="74" t="str">
        <f>IF(I26=0,"",I26*H26)</f>
        <v/>
      </c>
      <c r="K26" s="75"/>
      <c r="L26" s="61">
        <f>ROUND((ROUND(H26,3))*(ROUND(K26,2)),2)</f>
        <v>0</v>
      </c>
    </row>
    <row r="27" spans="1:12" s="1" customFormat="1" ht="12.75" customHeight="1" x14ac:dyDescent="0.35">
      <c r="A27" s="5" t="s">
        <v>6</v>
      </c>
      <c r="B27" s="17"/>
      <c r="C27" s="12"/>
      <c r="D27" s="12"/>
      <c r="E27" s="12"/>
      <c r="F27" s="71" t="s">
        <v>106</v>
      </c>
      <c r="G27" s="6"/>
      <c r="H27" s="6"/>
      <c r="I27" s="6"/>
      <c r="J27" s="6"/>
      <c r="K27" s="6"/>
      <c r="L27" s="18"/>
    </row>
    <row r="28" spans="1:12" s="1" customFormat="1" ht="12.75" customHeight="1" x14ac:dyDescent="0.35">
      <c r="A28" s="5" t="s">
        <v>8</v>
      </c>
      <c r="B28" s="17"/>
      <c r="C28" s="12"/>
      <c r="D28" s="12"/>
      <c r="E28" s="12"/>
      <c r="F28" s="69" t="s">
        <v>92</v>
      </c>
      <c r="G28" s="6"/>
      <c r="H28" s="6"/>
      <c r="I28" s="6"/>
      <c r="J28" s="6"/>
      <c r="K28" s="6"/>
      <c r="L28" s="18"/>
    </row>
    <row r="29" spans="1:12" s="1" customFormat="1" ht="51.75" customHeight="1" thickBot="1" x14ac:dyDescent="0.4">
      <c r="A29" s="5" t="s">
        <v>9</v>
      </c>
      <c r="B29" s="19"/>
      <c r="C29" s="14"/>
      <c r="D29" s="14"/>
      <c r="E29" s="14"/>
      <c r="F29" s="72" t="s">
        <v>107</v>
      </c>
      <c r="G29" s="7"/>
      <c r="H29" s="7"/>
      <c r="I29" s="7"/>
      <c r="J29" s="7"/>
      <c r="K29" s="7"/>
      <c r="L29" s="20"/>
    </row>
    <row r="30" spans="1:12" ht="13.5" thickBot="1" x14ac:dyDescent="0.25">
      <c r="A30" s="90" t="s">
        <v>133</v>
      </c>
      <c r="B30" s="91" t="s">
        <v>87</v>
      </c>
      <c r="C30" s="92" t="s">
        <v>88</v>
      </c>
      <c r="D30" s="93"/>
      <c r="E30" s="93"/>
      <c r="F30" s="94" t="s">
        <v>89</v>
      </c>
      <c r="G30" s="92"/>
      <c r="H30" s="92"/>
      <c r="I30" s="92"/>
      <c r="J30" s="92"/>
      <c r="K30" s="92"/>
      <c r="L30" s="95">
        <f>SUM(L14:L29)</f>
        <v>0</v>
      </c>
    </row>
    <row r="31" spans="1:12" ht="13.5" thickBot="1" x14ac:dyDescent="0.25">
      <c r="A31" s="84" t="s">
        <v>33</v>
      </c>
      <c r="B31" s="85" t="s">
        <v>21</v>
      </c>
      <c r="C31" s="86">
        <v>2</v>
      </c>
      <c r="D31" s="87"/>
      <c r="E31" s="87"/>
      <c r="F31" s="88" t="s">
        <v>108</v>
      </c>
      <c r="G31" s="86"/>
      <c r="H31" s="86"/>
      <c r="I31" s="86"/>
      <c r="J31" s="86"/>
      <c r="K31" s="86"/>
      <c r="L31" s="89"/>
    </row>
    <row r="32" spans="1:12" s="1" customFormat="1" ht="13.5" customHeight="1" thickBot="1" x14ac:dyDescent="0.4">
      <c r="A32" s="5" t="s">
        <v>7</v>
      </c>
      <c r="B32" s="16">
        <f>1+MAX($B$13:B31)</f>
        <v>5</v>
      </c>
      <c r="C32" s="67"/>
      <c r="D32" s="76"/>
      <c r="E32" s="68" t="s">
        <v>95</v>
      </c>
      <c r="F32" s="70" t="s">
        <v>109</v>
      </c>
      <c r="G32" s="68" t="s">
        <v>94</v>
      </c>
      <c r="H32" s="73">
        <v>1</v>
      </c>
      <c r="I32" s="68"/>
      <c r="J32" s="74" t="str">
        <f>IF(I32=0,"",I32*H32)</f>
        <v/>
      </c>
      <c r="K32" s="75"/>
      <c r="L32" s="61">
        <f>ROUND((ROUND(H32,3))*(ROUND(K32,2)),2)</f>
        <v>0</v>
      </c>
    </row>
    <row r="33" spans="1:12" s="1" customFormat="1" ht="12.75" customHeight="1" x14ac:dyDescent="0.35">
      <c r="A33" s="5" t="s">
        <v>6</v>
      </c>
      <c r="B33" s="17"/>
      <c r="C33" s="12"/>
      <c r="D33" s="12"/>
      <c r="E33" s="12"/>
      <c r="F33" s="71" t="s">
        <v>110</v>
      </c>
      <c r="G33" s="6"/>
      <c r="H33" s="6"/>
      <c r="I33" s="6"/>
      <c r="J33" s="6"/>
      <c r="K33" s="6"/>
      <c r="L33" s="18"/>
    </row>
    <row r="34" spans="1:12" s="1" customFormat="1" ht="12.75" customHeight="1" x14ac:dyDescent="0.35">
      <c r="A34" s="5" t="s">
        <v>8</v>
      </c>
      <c r="B34" s="17"/>
      <c r="C34" s="12"/>
      <c r="D34" s="12"/>
      <c r="E34" s="12"/>
      <c r="F34" s="69" t="s">
        <v>92</v>
      </c>
      <c r="G34" s="6"/>
      <c r="H34" s="6"/>
      <c r="I34" s="6"/>
      <c r="J34" s="6"/>
      <c r="K34" s="6"/>
      <c r="L34" s="18"/>
    </row>
    <row r="35" spans="1:12" s="1" customFormat="1" ht="75" customHeight="1" thickBot="1" x14ac:dyDescent="0.4">
      <c r="A35" s="5" t="s">
        <v>9</v>
      </c>
      <c r="B35" s="19"/>
      <c r="C35" s="14"/>
      <c r="D35" s="14"/>
      <c r="E35" s="14"/>
      <c r="F35" s="72" t="s">
        <v>111</v>
      </c>
      <c r="G35" s="7"/>
      <c r="H35" s="7"/>
      <c r="I35" s="7"/>
      <c r="J35" s="7"/>
      <c r="K35" s="7"/>
      <c r="L35" s="20"/>
    </row>
    <row r="36" spans="1:12" s="1" customFormat="1" ht="13.5" customHeight="1" thickBot="1" x14ac:dyDescent="0.4">
      <c r="A36" s="5" t="s">
        <v>7</v>
      </c>
      <c r="B36" s="16">
        <f>1+MAX($B$13:B35)</f>
        <v>6</v>
      </c>
      <c r="C36" s="67"/>
      <c r="D36" s="76"/>
      <c r="E36" s="68" t="s">
        <v>95</v>
      </c>
      <c r="F36" s="70" t="s">
        <v>112</v>
      </c>
      <c r="G36" s="68" t="s">
        <v>94</v>
      </c>
      <c r="H36" s="73">
        <v>1</v>
      </c>
      <c r="I36" s="68"/>
      <c r="J36" s="74" t="str">
        <f>IF(I36=0,"",I36*H36)</f>
        <v/>
      </c>
      <c r="K36" s="75"/>
      <c r="L36" s="61">
        <f>ROUND((ROUND(H36,3))*(ROUND(K36,2)),2)</f>
        <v>0</v>
      </c>
    </row>
    <row r="37" spans="1:12" s="1" customFormat="1" ht="12.75" customHeight="1" x14ac:dyDescent="0.35">
      <c r="A37" s="5" t="s">
        <v>6</v>
      </c>
      <c r="B37" s="17"/>
      <c r="C37" s="12"/>
      <c r="D37" s="12"/>
      <c r="E37" s="12"/>
      <c r="F37" s="71" t="s">
        <v>113</v>
      </c>
      <c r="G37" s="6"/>
      <c r="H37" s="6"/>
      <c r="I37" s="6"/>
      <c r="J37" s="6"/>
      <c r="K37" s="6"/>
      <c r="L37" s="18"/>
    </row>
    <row r="38" spans="1:12" s="1" customFormat="1" ht="12.75" customHeight="1" x14ac:dyDescent="0.35">
      <c r="A38" s="5" t="s">
        <v>8</v>
      </c>
      <c r="B38" s="17"/>
      <c r="C38" s="12"/>
      <c r="D38" s="12"/>
      <c r="E38" s="12"/>
      <c r="F38" s="69" t="s">
        <v>92</v>
      </c>
      <c r="G38" s="6"/>
      <c r="H38" s="6"/>
      <c r="I38" s="6"/>
      <c r="J38" s="6"/>
      <c r="K38" s="6"/>
      <c r="L38" s="18"/>
    </row>
    <row r="39" spans="1:12" s="1" customFormat="1" ht="60" customHeight="1" thickBot="1" x14ac:dyDescent="0.4">
      <c r="A39" s="5" t="s">
        <v>9</v>
      </c>
      <c r="B39" s="19"/>
      <c r="C39" s="14"/>
      <c r="D39" s="14"/>
      <c r="E39" s="14"/>
      <c r="F39" s="72" t="s">
        <v>114</v>
      </c>
      <c r="G39" s="7"/>
      <c r="H39" s="7"/>
      <c r="I39" s="7"/>
      <c r="J39" s="7"/>
      <c r="K39" s="7"/>
      <c r="L39" s="20"/>
    </row>
    <row r="40" spans="1:12" s="1" customFormat="1" ht="13.5" customHeight="1" thickBot="1" x14ac:dyDescent="0.4">
      <c r="A40" s="98" t="s">
        <v>7</v>
      </c>
      <c r="B40" s="97">
        <f>1+MAX($B$13:B39)</f>
        <v>7</v>
      </c>
      <c r="C40" s="67"/>
      <c r="D40" s="76"/>
      <c r="E40" s="68" t="s">
        <v>95</v>
      </c>
      <c r="F40" s="70" t="s">
        <v>131</v>
      </c>
      <c r="G40" s="68" t="s">
        <v>94</v>
      </c>
      <c r="H40" s="73">
        <v>1</v>
      </c>
      <c r="I40" s="68"/>
      <c r="J40" s="74" t="str">
        <f>IF(I40=0,"",I40*H40)</f>
        <v/>
      </c>
      <c r="K40" s="75"/>
      <c r="L40" s="96">
        <f>ROUND((ROUND(H40,3))*(ROUND(K40,2)),2)</f>
        <v>0</v>
      </c>
    </row>
    <row r="41" spans="1:12" s="1" customFormat="1" ht="12.75" customHeight="1" x14ac:dyDescent="0.35">
      <c r="A41" s="98" t="s">
        <v>6</v>
      </c>
      <c r="B41" s="17"/>
      <c r="C41" s="12"/>
      <c r="D41" s="12"/>
      <c r="E41" s="12"/>
      <c r="F41" s="71" t="s">
        <v>134</v>
      </c>
      <c r="G41" s="6"/>
      <c r="H41" s="6"/>
      <c r="I41" s="6"/>
      <c r="J41" s="6"/>
      <c r="K41" s="6"/>
      <c r="L41" s="18"/>
    </row>
    <row r="42" spans="1:12" s="1" customFormat="1" ht="12.75" customHeight="1" x14ac:dyDescent="0.35">
      <c r="A42" s="98" t="s">
        <v>8</v>
      </c>
      <c r="B42" s="17"/>
      <c r="C42" s="12"/>
      <c r="D42" s="12"/>
      <c r="E42" s="12"/>
      <c r="F42" s="69" t="s">
        <v>135</v>
      </c>
      <c r="G42" s="6"/>
      <c r="H42" s="6"/>
      <c r="I42" s="6"/>
      <c r="J42" s="6"/>
      <c r="K42" s="6"/>
      <c r="L42" s="18"/>
    </row>
    <row r="43" spans="1:12" s="1" customFormat="1" ht="67.5" customHeight="1" thickBot="1" x14ac:dyDescent="0.4">
      <c r="A43" s="98" t="s">
        <v>9</v>
      </c>
      <c r="B43" s="19"/>
      <c r="C43" s="14"/>
      <c r="D43" s="14"/>
      <c r="E43" s="14"/>
      <c r="F43" s="72" t="s">
        <v>132</v>
      </c>
      <c r="G43" s="7"/>
      <c r="H43" s="7"/>
      <c r="I43" s="7"/>
      <c r="J43" s="7"/>
      <c r="K43" s="7"/>
      <c r="L43" s="20"/>
    </row>
    <row r="44" spans="1:12" s="1" customFormat="1" ht="13.5" customHeight="1" thickBot="1" x14ac:dyDescent="0.4">
      <c r="A44" s="5" t="s">
        <v>7</v>
      </c>
      <c r="B44" s="16">
        <f>1+MAX($B$13:B43)</f>
        <v>8</v>
      </c>
      <c r="C44" s="67"/>
      <c r="D44" s="76"/>
      <c r="E44" s="68" t="s">
        <v>95</v>
      </c>
      <c r="F44" s="70" t="s">
        <v>115</v>
      </c>
      <c r="G44" s="68" t="s">
        <v>94</v>
      </c>
      <c r="H44" s="73">
        <v>1</v>
      </c>
      <c r="I44" s="68"/>
      <c r="J44" s="74" t="str">
        <f>IF(I44=0,"",I44*H44)</f>
        <v/>
      </c>
      <c r="K44" s="75"/>
      <c r="L44" s="61">
        <f>ROUND((ROUND(H44,3))*(ROUND(K44,2)),2)</f>
        <v>0</v>
      </c>
    </row>
    <row r="45" spans="1:12" s="1" customFormat="1" ht="12.75" customHeight="1" x14ac:dyDescent="0.35">
      <c r="A45" s="5" t="s">
        <v>6</v>
      </c>
      <c r="B45" s="17"/>
      <c r="C45" s="12"/>
      <c r="D45" s="12"/>
      <c r="E45" s="12"/>
      <c r="F45" s="71" t="s">
        <v>85</v>
      </c>
      <c r="G45" s="6"/>
      <c r="H45" s="6"/>
      <c r="I45" s="6"/>
      <c r="J45" s="6"/>
      <c r="K45" s="6"/>
      <c r="L45" s="18"/>
    </row>
    <row r="46" spans="1:12" s="1" customFormat="1" ht="12.75" customHeight="1" x14ac:dyDescent="0.35">
      <c r="A46" s="5" t="s">
        <v>8</v>
      </c>
      <c r="B46" s="17"/>
      <c r="C46" s="12"/>
      <c r="D46" s="12"/>
      <c r="E46" s="12"/>
      <c r="F46" s="69" t="s">
        <v>92</v>
      </c>
      <c r="G46" s="6"/>
      <c r="H46" s="6"/>
      <c r="I46" s="6"/>
      <c r="J46" s="6"/>
      <c r="K46" s="6"/>
      <c r="L46" s="18"/>
    </row>
    <row r="47" spans="1:12" s="1" customFormat="1" ht="51.75" customHeight="1" thickBot="1" x14ac:dyDescent="0.4">
      <c r="A47" s="5" t="s">
        <v>9</v>
      </c>
      <c r="B47" s="19"/>
      <c r="C47" s="14"/>
      <c r="D47" s="14"/>
      <c r="E47" s="14"/>
      <c r="F47" s="72" t="s">
        <v>116</v>
      </c>
      <c r="G47" s="7"/>
      <c r="H47" s="7"/>
      <c r="I47" s="7"/>
      <c r="J47" s="7"/>
      <c r="K47" s="7"/>
      <c r="L47" s="20"/>
    </row>
    <row r="48" spans="1:12" s="1" customFormat="1" ht="13.5" customHeight="1" thickBot="1" x14ac:dyDescent="0.4">
      <c r="A48" s="5" t="s">
        <v>7</v>
      </c>
      <c r="B48" s="16">
        <f>1+MAX($B$13:B47)</f>
        <v>9</v>
      </c>
      <c r="C48" s="67"/>
      <c r="D48" s="76"/>
      <c r="E48" s="68" t="s">
        <v>95</v>
      </c>
      <c r="F48" s="70" t="s">
        <v>117</v>
      </c>
      <c r="G48" s="68" t="s">
        <v>94</v>
      </c>
      <c r="H48" s="73">
        <v>1</v>
      </c>
      <c r="I48" s="68"/>
      <c r="J48" s="74" t="str">
        <f>IF(I48=0,"",I48*H48)</f>
        <v/>
      </c>
      <c r="K48" s="75"/>
      <c r="L48" s="61">
        <f>ROUND((ROUND(H48,3))*(ROUND(K48,2)),2)</f>
        <v>0</v>
      </c>
    </row>
    <row r="49" spans="1:12" s="1" customFormat="1" ht="12.75" customHeight="1" x14ac:dyDescent="0.35">
      <c r="A49" s="5" t="s">
        <v>6</v>
      </c>
      <c r="B49" s="17"/>
      <c r="C49" s="12"/>
      <c r="D49" s="12"/>
      <c r="E49" s="12"/>
      <c r="F49" s="71" t="s">
        <v>85</v>
      </c>
      <c r="G49" s="6"/>
      <c r="H49" s="6"/>
      <c r="I49" s="6"/>
      <c r="J49" s="6"/>
      <c r="K49" s="6"/>
      <c r="L49" s="18"/>
    </row>
    <row r="50" spans="1:12" s="1" customFormat="1" ht="12.75" customHeight="1" x14ac:dyDescent="0.35">
      <c r="A50" s="5" t="s">
        <v>8</v>
      </c>
      <c r="B50" s="17"/>
      <c r="C50" s="12"/>
      <c r="D50" s="12"/>
      <c r="E50" s="12"/>
      <c r="F50" s="69" t="s">
        <v>92</v>
      </c>
      <c r="G50" s="6"/>
      <c r="H50" s="6"/>
      <c r="I50" s="6"/>
      <c r="J50" s="6"/>
      <c r="K50" s="6"/>
      <c r="L50" s="18"/>
    </row>
    <row r="51" spans="1:12" s="1" customFormat="1" ht="51.75" customHeight="1" thickBot="1" x14ac:dyDescent="0.4">
      <c r="A51" s="5" t="s">
        <v>9</v>
      </c>
      <c r="B51" s="19"/>
      <c r="C51" s="14"/>
      <c r="D51" s="14"/>
      <c r="E51" s="14"/>
      <c r="F51" s="72" t="s">
        <v>118</v>
      </c>
      <c r="G51" s="7"/>
      <c r="H51" s="7"/>
      <c r="I51" s="7"/>
      <c r="J51" s="7"/>
      <c r="K51" s="7"/>
      <c r="L51" s="20"/>
    </row>
    <row r="52" spans="1:12" s="1" customFormat="1" ht="13.5" customHeight="1" thickBot="1" x14ac:dyDescent="0.4">
      <c r="A52" s="5" t="s">
        <v>7</v>
      </c>
      <c r="B52" s="16">
        <f>1+MAX($B$13:B51)</f>
        <v>10</v>
      </c>
      <c r="C52" s="67"/>
      <c r="D52" s="76"/>
      <c r="E52" s="68" t="s">
        <v>95</v>
      </c>
      <c r="F52" s="70" t="s">
        <v>119</v>
      </c>
      <c r="G52" s="68" t="s">
        <v>94</v>
      </c>
      <c r="H52" s="73">
        <v>0</v>
      </c>
      <c r="I52" s="68"/>
      <c r="J52" s="74" t="str">
        <f>IF(I52=0,"",I52*H52)</f>
        <v/>
      </c>
      <c r="K52" s="75"/>
      <c r="L52" s="61">
        <f>ROUND((ROUND(H52,3))*(ROUND(K52,2)),2)</f>
        <v>0</v>
      </c>
    </row>
    <row r="53" spans="1:12" s="1" customFormat="1" ht="12.75" customHeight="1" x14ac:dyDescent="0.35">
      <c r="A53" s="5" t="s">
        <v>6</v>
      </c>
      <c r="B53" s="17"/>
      <c r="C53" s="12"/>
      <c r="D53" s="12"/>
      <c r="E53" s="12"/>
      <c r="F53" s="71" t="s">
        <v>85</v>
      </c>
      <c r="G53" s="6"/>
      <c r="H53" s="6"/>
      <c r="I53" s="6"/>
      <c r="J53" s="6"/>
      <c r="K53" s="6"/>
      <c r="L53" s="18"/>
    </row>
    <row r="54" spans="1:12" s="1" customFormat="1" ht="12.75" customHeight="1" x14ac:dyDescent="0.35">
      <c r="A54" s="5" t="s">
        <v>8</v>
      </c>
      <c r="B54" s="17"/>
      <c r="C54" s="12"/>
      <c r="D54" s="12"/>
      <c r="E54" s="12"/>
      <c r="F54" s="69" t="s">
        <v>92</v>
      </c>
      <c r="G54" s="6"/>
      <c r="H54" s="6"/>
      <c r="I54" s="6"/>
      <c r="J54" s="6"/>
      <c r="K54" s="6"/>
      <c r="L54" s="18"/>
    </row>
    <row r="55" spans="1:12" s="1" customFormat="1" ht="51.75" customHeight="1" thickBot="1" x14ac:dyDescent="0.4">
      <c r="A55" s="5" t="s">
        <v>9</v>
      </c>
      <c r="B55" s="19"/>
      <c r="C55" s="14"/>
      <c r="D55" s="14"/>
      <c r="E55" s="14"/>
      <c r="F55" s="72" t="s">
        <v>118</v>
      </c>
      <c r="G55" s="7"/>
      <c r="H55" s="7"/>
      <c r="I55" s="7"/>
      <c r="J55" s="7"/>
      <c r="K55" s="7"/>
      <c r="L55" s="20"/>
    </row>
    <row r="56" spans="1:12" s="1" customFormat="1" ht="13.5" customHeight="1" thickBot="1" x14ac:dyDescent="0.4">
      <c r="A56" s="5" t="s">
        <v>7</v>
      </c>
      <c r="B56" s="16">
        <f>1+MAX($B$13:B55)</f>
        <v>11</v>
      </c>
      <c r="C56" s="67"/>
      <c r="D56" s="76"/>
      <c r="E56" s="68" t="s">
        <v>95</v>
      </c>
      <c r="F56" s="70" t="s">
        <v>120</v>
      </c>
      <c r="G56" s="68" t="s">
        <v>94</v>
      </c>
      <c r="H56" s="73">
        <v>0</v>
      </c>
      <c r="I56" s="68"/>
      <c r="J56" s="74" t="str">
        <f>IF(I56=0,"",I56*H56)</f>
        <v/>
      </c>
      <c r="K56" s="75"/>
      <c r="L56" s="61">
        <f>ROUND((ROUND(H56,3))*(ROUND(K56,2)),2)</f>
        <v>0</v>
      </c>
    </row>
    <row r="57" spans="1:12" s="1" customFormat="1" ht="12.75" customHeight="1" x14ac:dyDescent="0.35">
      <c r="A57" s="5" t="s">
        <v>6</v>
      </c>
      <c r="B57" s="17"/>
      <c r="C57" s="12"/>
      <c r="D57" s="12"/>
      <c r="E57" s="12"/>
      <c r="F57" s="71" t="s">
        <v>85</v>
      </c>
      <c r="G57" s="6"/>
      <c r="H57" s="6"/>
      <c r="I57" s="6"/>
      <c r="J57" s="6"/>
      <c r="K57" s="6"/>
      <c r="L57" s="18"/>
    </row>
    <row r="58" spans="1:12" s="1" customFormat="1" ht="12.75" customHeight="1" x14ac:dyDescent="0.35">
      <c r="A58" s="5" t="s">
        <v>8</v>
      </c>
      <c r="B58" s="17"/>
      <c r="C58" s="12"/>
      <c r="D58" s="12"/>
      <c r="E58" s="12"/>
      <c r="F58" s="69" t="s">
        <v>92</v>
      </c>
      <c r="G58" s="6"/>
      <c r="H58" s="6"/>
      <c r="I58" s="6"/>
      <c r="J58" s="6"/>
      <c r="K58" s="6"/>
      <c r="L58" s="18"/>
    </row>
    <row r="59" spans="1:12" s="1" customFormat="1" ht="51.75" customHeight="1" thickBot="1" x14ac:dyDescent="0.4">
      <c r="A59" s="5" t="s">
        <v>9</v>
      </c>
      <c r="B59" s="19"/>
      <c r="C59" s="14"/>
      <c r="D59" s="14"/>
      <c r="E59" s="14"/>
      <c r="F59" s="72" t="s">
        <v>118</v>
      </c>
      <c r="G59" s="7"/>
      <c r="H59" s="7"/>
      <c r="I59" s="7"/>
      <c r="J59" s="7"/>
      <c r="K59" s="7"/>
      <c r="L59" s="20"/>
    </row>
    <row r="60" spans="1:12" s="1" customFormat="1" ht="13.5" customHeight="1" thickBot="1" x14ac:dyDescent="0.4">
      <c r="A60" s="5" t="s">
        <v>7</v>
      </c>
      <c r="B60" s="16">
        <f>1+MAX($B$13:B59)</f>
        <v>12</v>
      </c>
      <c r="C60" s="67"/>
      <c r="D60" s="76"/>
      <c r="E60" s="68" t="s">
        <v>95</v>
      </c>
      <c r="F60" s="70" t="s">
        <v>121</v>
      </c>
      <c r="G60" s="68" t="s">
        <v>94</v>
      </c>
      <c r="H60" s="73">
        <v>0</v>
      </c>
      <c r="I60" s="68"/>
      <c r="J60" s="74" t="str">
        <f>IF(I60=0,"",I60*H60)</f>
        <v/>
      </c>
      <c r="K60" s="75"/>
      <c r="L60" s="61">
        <f>ROUND((ROUND(H60,3))*(ROUND(K60,2)),2)</f>
        <v>0</v>
      </c>
    </row>
    <row r="61" spans="1:12" s="1" customFormat="1" ht="12.75" customHeight="1" x14ac:dyDescent="0.35">
      <c r="A61" s="5" t="s">
        <v>6</v>
      </c>
      <c r="B61" s="17"/>
      <c r="C61" s="12"/>
      <c r="D61" s="12"/>
      <c r="E61" s="12"/>
      <c r="F61" s="71" t="s">
        <v>85</v>
      </c>
      <c r="G61" s="6"/>
      <c r="H61" s="6"/>
      <c r="I61" s="6"/>
      <c r="J61" s="6"/>
      <c r="K61" s="6"/>
      <c r="L61" s="18"/>
    </row>
    <row r="62" spans="1:12" s="1" customFormat="1" ht="12.75" customHeight="1" x14ac:dyDescent="0.35">
      <c r="A62" s="5" t="s">
        <v>8</v>
      </c>
      <c r="B62" s="17"/>
      <c r="C62" s="12"/>
      <c r="D62" s="12"/>
      <c r="E62" s="12"/>
      <c r="F62" s="69" t="s">
        <v>92</v>
      </c>
      <c r="G62" s="6"/>
      <c r="H62" s="6"/>
      <c r="I62" s="6"/>
      <c r="J62" s="6"/>
      <c r="K62" s="6"/>
      <c r="L62" s="18"/>
    </row>
    <row r="63" spans="1:12" s="1" customFormat="1" ht="51.75" customHeight="1" thickBot="1" x14ac:dyDescent="0.4">
      <c r="A63" s="5" t="s">
        <v>9</v>
      </c>
      <c r="B63" s="19"/>
      <c r="C63" s="14"/>
      <c r="D63" s="14"/>
      <c r="E63" s="14"/>
      <c r="F63" s="72" t="s">
        <v>118</v>
      </c>
      <c r="G63" s="7"/>
      <c r="H63" s="7"/>
      <c r="I63" s="7"/>
      <c r="J63" s="7"/>
      <c r="K63" s="7"/>
      <c r="L63" s="20"/>
    </row>
    <row r="64" spans="1:12" s="1" customFormat="1" ht="13.5" customHeight="1" thickBot="1" x14ac:dyDescent="0.4">
      <c r="A64" s="5" t="s">
        <v>7</v>
      </c>
      <c r="B64" s="16">
        <f>1+MAX($B$13:B63)</f>
        <v>13</v>
      </c>
      <c r="C64" s="67"/>
      <c r="D64" s="76"/>
      <c r="E64" s="68" t="s">
        <v>95</v>
      </c>
      <c r="F64" s="70" t="s">
        <v>122</v>
      </c>
      <c r="G64" s="68" t="s">
        <v>94</v>
      </c>
      <c r="H64" s="73">
        <v>0</v>
      </c>
      <c r="I64" s="68"/>
      <c r="J64" s="74" t="str">
        <f>IF(I64=0,"",I64*H64)</f>
        <v/>
      </c>
      <c r="K64" s="75"/>
      <c r="L64" s="61">
        <f>ROUND((ROUND(H64,3))*(ROUND(K64,2)),2)</f>
        <v>0</v>
      </c>
    </row>
    <row r="65" spans="1:12" s="1" customFormat="1" ht="12.75" customHeight="1" x14ac:dyDescent="0.35">
      <c r="A65" s="5" t="s">
        <v>6</v>
      </c>
      <c r="B65" s="17"/>
      <c r="C65" s="12"/>
      <c r="D65" s="12"/>
      <c r="E65" s="12"/>
      <c r="F65" s="71" t="s">
        <v>85</v>
      </c>
      <c r="G65" s="6"/>
      <c r="H65" s="6"/>
      <c r="I65" s="6"/>
      <c r="J65" s="6"/>
      <c r="K65" s="6"/>
      <c r="L65" s="18"/>
    </row>
    <row r="66" spans="1:12" s="1" customFormat="1" ht="12.75" customHeight="1" x14ac:dyDescent="0.35">
      <c r="A66" s="5" t="s">
        <v>8</v>
      </c>
      <c r="B66" s="17"/>
      <c r="C66" s="12"/>
      <c r="D66" s="12"/>
      <c r="E66" s="12"/>
      <c r="F66" s="69" t="s">
        <v>92</v>
      </c>
      <c r="G66" s="6"/>
      <c r="H66" s="6"/>
      <c r="I66" s="6"/>
      <c r="J66" s="6"/>
      <c r="K66" s="6"/>
      <c r="L66" s="18"/>
    </row>
    <row r="67" spans="1:12" s="1" customFormat="1" ht="51.75" customHeight="1" thickBot="1" x14ac:dyDescent="0.4">
      <c r="A67" s="5" t="s">
        <v>9</v>
      </c>
      <c r="B67" s="19"/>
      <c r="C67" s="14"/>
      <c r="D67" s="14"/>
      <c r="E67" s="14"/>
      <c r="F67" s="72" t="s">
        <v>118</v>
      </c>
      <c r="G67" s="7"/>
      <c r="H67" s="7"/>
      <c r="I67" s="7"/>
      <c r="J67" s="7"/>
      <c r="K67" s="7"/>
      <c r="L67" s="20"/>
    </row>
    <row r="68" spans="1:12" s="1" customFormat="1" ht="13.5" customHeight="1" thickBot="1" x14ac:dyDescent="0.4">
      <c r="A68" s="5" t="s">
        <v>7</v>
      </c>
      <c r="B68" s="16">
        <f>1+MAX($B$13:B67)</f>
        <v>14</v>
      </c>
      <c r="C68" s="67"/>
      <c r="D68" s="76"/>
      <c r="E68" s="68" t="s">
        <v>95</v>
      </c>
      <c r="F68" s="70" t="s">
        <v>123</v>
      </c>
      <c r="G68" s="68" t="s">
        <v>94</v>
      </c>
      <c r="H68" s="73">
        <v>0</v>
      </c>
      <c r="I68" s="68"/>
      <c r="J68" s="74" t="str">
        <f>IF(I68=0,"",I68*H68)</f>
        <v/>
      </c>
      <c r="K68" s="75"/>
      <c r="L68" s="61">
        <f>ROUND((ROUND(H68,3))*(ROUND(K68,2)),2)</f>
        <v>0</v>
      </c>
    </row>
    <row r="69" spans="1:12" s="1" customFormat="1" ht="12.75" customHeight="1" x14ac:dyDescent="0.35">
      <c r="A69" s="5" t="s">
        <v>6</v>
      </c>
      <c r="B69" s="17"/>
      <c r="C69" s="12"/>
      <c r="D69" s="12"/>
      <c r="E69" s="12"/>
      <c r="F69" s="71" t="s">
        <v>85</v>
      </c>
      <c r="G69" s="6"/>
      <c r="H69" s="6"/>
      <c r="I69" s="6"/>
      <c r="J69" s="6"/>
      <c r="K69" s="6"/>
      <c r="L69" s="18"/>
    </row>
    <row r="70" spans="1:12" s="1" customFormat="1" ht="12.75" customHeight="1" x14ac:dyDescent="0.35">
      <c r="A70" s="5" t="s">
        <v>8</v>
      </c>
      <c r="B70" s="17"/>
      <c r="C70" s="12"/>
      <c r="D70" s="12"/>
      <c r="E70" s="12"/>
      <c r="F70" s="69" t="s">
        <v>92</v>
      </c>
      <c r="G70" s="6"/>
      <c r="H70" s="6"/>
      <c r="I70" s="6"/>
      <c r="J70" s="6"/>
      <c r="K70" s="6"/>
      <c r="L70" s="18"/>
    </row>
    <row r="71" spans="1:12" s="1" customFormat="1" ht="51.75" customHeight="1" thickBot="1" x14ac:dyDescent="0.4">
      <c r="A71" s="5" t="s">
        <v>9</v>
      </c>
      <c r="B71" s="19"/>
      <c r="C71" s="14"/>
      <c r="D71" s="14"/>
      <c r="E71" s="14"/>
      <c r="F71" s="72" t="s">
        <v>118</v>
      </c>
      <c r="G71" s="7"/>
      <c r="H71" s="7"/>
      <c r="I71" s="7"/>
      <c r="J71" s="7"/>
      <c r="K71" s="7"/>
      <c r="L71" s="20"/>
    </row>
    <row r="72" spans="1:12" s="1" customFormat="1" ht="13.5" customHeight="1" thickBot="1" x14ac:dyDescent="0.4">
      <c r="A72" s="5" t="s">
        <v>7</v>
      </c>
      <c r="B72" s="16">
        <f>1+MAX($B$13:B71)</f>
        <v>15</v>
      </c>
      <c r="C72" s="67"/>
      <c r="D72" s="76"/>
      <c r="E72" s="68" t="s">
        <v>95</v>
      </c>
      <c r="F72" s="70" t="s">
        <v>124</v>
      </c>
      <c r="G72" s="68" t="s">
        <v>94</v>
      </c>
      <c r="H72" s="73">
        <v>0</v>
      </c>
      <c r="I72" s="68"/>
      <c r="J72" s="74" t="str">
        <f>IF(I72=0,"",I72*H72)</f>
        <v/>
      </c>
      <c r="K72" s="75"/>
      <c r="L72" s="61">
        <f>ROUND((ROUND(H72,3))*(ROUND(K72,2)),2)</f>
        <v>0</v>
      </c>
    </row>
    <row r="73" spans="1:12" s="1" customFormat="1" ht="12.75" customHeight="1" x14ac:dyDescent="0.35">
      <c r="A73" s="5" t="s">
        <v>6</v>
      </c>
      <c r="B73" s="17"/>
      <c r="C73" s="12"/>
      <c r="D73" s="12"/>
      <c r="E73" s="12"/>
      <c r="F73" s="71" t="s">
        <v>85</v>
      </c>
      <c r="G73" s="6"/>
      <c r="H73" s="6"/>
      <c r="I73" s="6"/>
      <c r="J73" s="6"/>
      <c r="K73" s="6"/>
      <c r="L73" s="18"/>
    </row>
    <row r="74" spans="1:12" s="1" customFormat="1" ht="12.75" customHeight="1" x14ac:dyDescent="0.35">
      <c r="A74" s="5" t="s">
        <v>8</v>
      </c>
      <c r="B74" s="17"/>
      <c r="C74" s="12"/>
      <c r="D74" s="12"/>
      <c r="E74" s="12"/>
      <c r="F74" s="69" t="s">
        <v>92</v>
      </c>
      <c r="G74" s="6"/>
      <c r="H74" s="6"/>
      <c r="I74" s="6"/>
      <c r="J74" s="6"/>
      <c r="K74" s="6"/>
      <c r="L74" s="18"/>
    </row>
    <row r="75" spans="1:12" s="1" customFormat="1" ht="51.75" customHeight="1" thickBot="1" x14ac:dyDescent="0.4">
      <c r="A75" s="5" t="s">
        <v>9</v>
      </c>
      <c r="B75" s="19"/>
      <c r="C75" s="14"/>
      <c r="D75" s="14"/>
      <c r="E75" s="14"/>
      <c r="F75" s="72" t="s">
        <v>118</v>
      </c>
      <c r="G75" s="7"/>
      <c r="H75" s="7"/>
      <c r="I75" s="7"/>
      <c r="J75" s="7"/>
      <c r="K75" s="7"/>
      <c r="L75" s="20"/>
    </row>
    <row r="76" spans="1:12" s="1" customFormat="1" ht="13.5" customHeight="1" thickBot="1" x14ac:dyDescent="0.4">
      <c r="A76" s="5" t="s">
        <v>7</v>
      </c>
      <c r="B76" s="16">
        <f>1+MAX($B$13:B75)</f>
        <v>16</v>
      </c>
      <c r="C76" s="67"/>
      <c r="D76" s="76"/>
      <c r="E76" s="68" t="s">
        <v>95</v>
      </c>
      <c r="F76" s="70" t="s">
        <v>125</v>
      </c>
      <c r="G76" s="68" t="s">
        <v>94</v>
      </c>
      <c r="H76" s="73">
        <v>0</v>
      </c>
      <c r="I76" s="68"/>
      <c r="J76" s="74" t="str">
        <f>IF(I76=0,"",I76*H76)</f>
        <v/>
      </c>
      <c r="K76" s="75"/>
      <c r="L76" s="61">
        <f>ROUND((ROUND(H76,3))*(ROUND(K76,2)),2)</f>
        <v>0</v>
      </c>
    </row>
    <row r="77" spans="1:12" s="1" customFormat="1" ht="12.75" customHeight="1" x14ac:dyDescent="0.35">
      <c r="A77" s="5" t="s">
        <v>6</v>
      </c>
      <c r="B77" s="17"/>
      <c r="C77" s="12"/>
      <c r="D77" s="12"/>
      <c r="E77" s="12"/>
      <c r="F77" s="71" t="s">
        <v>85</v>
      </c>
      <c r="G77" s="6"/>
      <c r="H77" s="6"/>
      <c r="I77" s="6"/>
      <c r="J77" s="6"/>
      <c r="K77" s="6"/>
      <c r="L77" s="18"/>
    </row>
    <row r="78" spans="1:12" s="1" customFormat="1" ht="12.75" customHeight="1" x14ac:dyDescent="0.35">
      <c r="A78" s="5" t="s">
        <v>8</v>
      </c>
      <c r="B78" s="17"/>
      <c r="C78" s="12"/>
      <c r="D78" s="12"/>
      <c r="E78" s="12"/>
      <c r="F78" s="69" t="s">
        <v>92</v>
      </c>
      <c r="G78" s="6"/>
      <c r="H78" s="6"/>
      <c r="I78" s="6"/>
      <c r="J78" s="6"/>
      <c r="K78" s="6"/>
      <c r="L78" s="18"/>
    </row>
    <row r="79" spans="1:12" s="1" customFormat="1" ht="51.75" customHeight="1" thickBot="1" x14ac:dyDescent="0.4">
      <c r="A79" s="5" t="s">
        <v>9</v>
      </c>
      <c r="B79" s="19"/>
      <c r="C79" s="14"/>
      <c r="D79" s="14"/>
      <c r="E79" s="14"/>
      <c r="F79" s="72" t="s">
        <v>118</v>
      </c>
      <c r="G79" s="7"/>
      <c r="H79" s="7"/>
      <c r="I79" s="7"/>
      <c r="J79" s="7"/>
      <c r="K79" s="7"/>
      <c r="L79" s="20"/>
    </row>
    <row r="80" spans="1:12" s="1" customFormat="1" ht="13.5" customHeight="1" thickBot="1" x14ac:dyDescent="0.4">
      <c r="A80" s="5" t="s">
        <v>7</v>
      </c>
      <c r="B80" s="16">
        <f>1+MAX($B$13:B79)</f>
        <v>17</v>
      </c>
      <c r="C80" s="67"/>
      <c r="D80" s="76"/>
      <c r="E80" s="68" t="s">
        <v>95</v>
      </c>
      <c r="F80" s="70" t="s">
        <v>126</v>
      </c>
      <c r="G80" s="68" t="s">
        <v>94</v>
      </c>
      <c r="H80" s="73">
        <v>1</v>
      </c>
      <c r="I80" s="68"/>
      <c r="J80" s="74" t="str">
        <f>IF(I80=0,"",I80*H80)</f>
        <v/>
      </c>
      <c r="K80" s="75"/>
      <c r="L80" s="61">
        <f>ROUND((ROUND(H80,3))*(ROUND(K80,2)),2)</f>
        <v>0</v>
      </c>
    </row>
    <row r="81" spans="1:12" s="1" customFormat="1" ht="12.75" customHeight="1" x14ac:dyDescent="0.35">
      <c r="A81" s="5" t="s">
        <v>6</v>
      </c>
      <c r="B81" s="17"/>
      <c r="C81" s="12"/>
      <c r="D81" s="12"/>
      <c r="E81" s="12"/>
      <c r="F81" s="71" t="s">
        <v>85</v>
      </c>
      <c r="G81" s="6"/>
      <c r="H81" s="6"/>
      <c r="I81" s="6"/>
      <c r="J81" s="6"/>
      <c r="K81" s="6"/>
      <c r="L81" s="18"/>
    </row>
    <row r="82" spans="1:12" s="1" customFormat="1" ht="12.75" customHeight="1" x14ac:dyDescent="0.35">
      <c r="A82" s="5" t="s">
        <v>8</v>
      </c>
      <c r="B82" s="17"/>
      <c r="C82" s="12"/>
      <c r="D82" s="12"/>
      <c r="E82" s="12"/>
      <c r="F82" s="69" t="s">
        <v>92</v>
      </c>
      <c r="G82" s="6"/>
      <c r="H82" s="6"/>
      <c r="I82" s="6"/>
      <c r="J82" s="6"/>
      <c r="K82" s="6"/>
      <c r="L82" s="18"/>
    </row>
    <row r="83" spans="1:12" s="1" customFormat="1" ht="51.75" customHeight="1" thickBot="1" x14ac:dyDescent="0.4">
      <c r="A83" s="5" t="s">
        <v>9</v>
      </c>
      <c r="B83" s="19"/>
      <c r="C83" s="14"/>
      <c r="D83" s="14"/>
      <c r="E83" s="14"/>
      <c r="F83" s="72" t="s">
        <v>118</v>
      </c>
      <c r="G83" s="7"/>
      <c r="H83" s="7"/>
      <c r="I83" s="7"/>
      <c r="J83" s="7"/>
      <c r="K83" s="7"/>
      <c r="L83" s="20"/>
    </row>
    <row r="84" spans="1:12" ht="13.5" thickBot="1" x14ac:dyDescent="0.25">
      <c r="A84" s="90" t="s">
        <v>133</v>
      </c>
      <c r="B84" s="91" t="s">
        <v>87</v>
      </c>
      <c r="C84" s="92" t="s">
        <v>88</v>
      </c>
      <c r="D84" s="93"/>
      <c r="E84" s="93"/>
      <c r="F84" s="94" t="s">
        <v>108</v>
      </c>
      <c r="G84" s="92"/>
      <c r="H84" s="92"/>
      <c r="I84" s="92"/>
      <c r="J84" s="92"/>
      <c r="K84" s="92"/>
      <c r="L84" s="95">
        <f>SUM(L32:L83)</f>
        <v>0</v>
      </c>
    </row>
  </sheetData>
  <sheetProtection password="A3B1" sheet="1" objects="1" scenarios="1" formatCells="0" formatColumns="0" formatRows="0" insertColumns="0" insertRows="0" deleteColumns="0" deleteRows="0" sort="0" autoFilter="0"/>
  <autoFilter ref="A12:L12" xr:uid="{00000000-0009-0000-0000-000000000000}"/>
  <mergeCells count="29">
    <mergeCell ref="K3:L3"/>
    <mergeCell ref="I6:J6"/>
    <mergeCell ref="F6:H6"/>
    <mergeCell ref="F7:H7"/>
    <mergeCell ref="B8:D8"/>
    <mergeCell ref="G8:H8"/>
    <mergeCell ref="D3:E3"/>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B1:D1"/>
    <mergeCell ref="G10:G12"/>
    <mergeCell ref="E10:E12"/>
    <mergeCell ref="I8:J8"/>
    <mergeCell ref="B2:C2"/>
    <mergeCell ref="I2:J2"/>
  </mergeCells>
  <conditionalFormatting sqref="F6">
    <cfRule type="expression" dxfId="113" priority="1486">
      <formula>$E$5="Ostatní"</formula>
    </cfRule>
    <cfRule type="expression" dxfId="112" priority="1488">
      <formula>$E$6="Ostatní"</formula>
    </cfRule>
  </conditionalFormatting>
  <conditionalFormatting sqref="F2">
    <cfRule type="expression" dxfId="111" priority="1484">
      <formula>IF($F$2="Název stavby","Vybarvit",IF($F$2="","Vybarvit",""))="Vybarvit"</formula>
    </cfRule>
  </conditionalFormatting>
  <conditionalFormatting sqref="D3">
    <cfRule type="expression" dxfId="110" priority="1483">
      <formula>IF($D$3="SO XX-XX-XX","Vybarvit",IF($D$3="","Vybarvit",""))="Vybarvit"</formula>
    </cfRule>
  </conditionalFormatting>
  <conditionalFormatting sqref="F3">
    <cfRule type="expression" dxfId="109" priority="1482">
      <formula>IF($F$3="Název SO/PS","Vybarvit",IF($F$3="","Vybarvit",""))="Vybarvit"</formula>
    </cfRule>
  </conditionalFormatting>
  <conditionalFormatting sqref="F8">
    <cfRule type="expression" dxfId="108" priority="1481">
      <formula>IF($F$8="Obchodní název firmy/společnosti, v případě fyzické osoby podnikající  IČO","Vybarvit",IF($F$8="","Vybarvit",""))="Vybarvit"</formula>
    </cfRule>
  </conditionalFormatting>
  <conditionalFormatting sqref="G8:H8">
    <cfRule type="expression" dxfId="107" priority="1480">
      <formula>IF($G$8="Titul Jméno Příjmení","Vybarvit",IF($G$8="","Vybarvit",""))="Vybarvit"</formula>
    </cfRule>
  </conditionalFormatting>
  <conditionalFormatting sqref="K8">
    <cfRule type="expression" dxfId="106" priority="1455">
      <formula>$K$8=""</formula>
    </cfRule>
  </conditionalFormatting>
  <conditionalFormatting sqref="K7">
    <cfRule type="expression" dxfId="105" priority="1454">
      <formula>$K$7=""</formula>
    </cfRule>
  </conditionalFormatting>
  <conditionalFormatting sqref="K6">
    <cfRule type="expression" dxfId="104" priority="1453">
      <formula>$K$6=""</formula>
    </cfRule>
  </conditionalFormatting>
  <conditionalFormatting sqref="K5">
    <cfRule type="expression" dxfId="103" priority="1452">
      <formula>$K$5=""</formula>
    </cfRule>
  </conditionalFormatting>
  <conditionalFormatting sqref="K4">
    <cfRule type="expression" dxfId="102" priority="1451">
      <formula>$K$4=""</formula>
    </cfRule>
  </conditionalFormatting>
  <conditionalFormatting sqref="L4">
    <cfRule type="expression" dxfId="101" priority="1450">
      <formula>$L$4=""</formula>
    </cfRule>
  </conditionalFormatting>
  <conditionalFormatting sqref="E6">
    <cfRule type="expression" dxfId="100" priority="1447">
      <formula>$E$6=""</formula>
    </cfRule>
  </conditionalFormatting>
  <conditionalFormatting sqref="E5">
    <cfRule type="expression" dxfId="99" priority="1446">
      <formula>$E$5=""</formula>
    </cfRule>
  </conditionalFormatting>
  <conditionalFormatting sqref="E4">
    <cfRule type="expression" dxfId="98" priority="1444">
      <formula>$E$4=""</formula>
    </cfRule>
  </conditionalFormatting>
  <conditionalFormatting sqref="C13">
    <cfRule type="expression" dxfId="97" priority="954">
      <formula>C13=""</formula>
    </cfRule>
  </conditionalFormatting>
  <conditionalFormatting sqref="F13">
    <cfRule type="expression" dxfId="96" priority="953">
      <formula>F13="Název dílu"</formula>
    </cfRule>
  </conditionalFormatting>
  <conditionalFormatting sqref="E14">
    <cfRule type="expression" dxfId="95" priority="317">
      <formula>E14=""</formula>
    </cfRule>
  </conditionalFormatting>
  <conditionalFormatting sqref="F15">
    <cfRule type="expression" dxfId="94" priority="315">
      <formula>F15=""</formula>
    </cfRule>
  </conditionalFormatting>
  <conditionalFormatting sqref="C22">
    <cfRule type="expression" dxfId="93" priority="291">
      <formula>C22=""</formula>
    </cfRule>
  </conditionalFormatting>
  <conditionalFormatting sqref="F16">
    <cfRule type="expression" dxfId="92" priority="314">
      <formula>F16=""</formula>
    </cfRule>
  </conditionalFormatting>
  <conditionalFormatting sqref="F17">
    <cfRule type="expression" dxfId="91" priority="313">
      <formula>F17=""</formula>
    </cfRule>
  </conditionalFormatting>
  <conditionalFormatting sqref="G14">
    <cfRule type="expression" dxfId="90" priority="312">
      <formula>G14=""</formula>
    </cfRule>
  </conditionalFormatting>
  <conditionalFormatting sqref="H14">
    <cfRule type="expression" dxfId="89" priority="311">
      <formula>H14=""</formula>
    </cfRule>
  </conditionalFormatting>
  <conditionalFormatting sqref="I14">
    <cfRule type="expression" dxfId="88" priority="310">
      <formula>I14=""</formula>
    </cfRule>
  </conditionalFormatting>
  <conditionalFormatting sqref="J14">
    <cfRule type="expression" dxfId="87" priority="309">
      <formula>J14=""</formula>
    </cfRule>
  </conditionalFormatting>
  <conditionalFormatting sqref="K14">
    <cfRule type="expression" dxfId="86" priority="308">
      <formula>K14=""</formula>
    </cfRule>
  </conditionalFormatting>
  <conditionalFormatting sqref="D14">
    <cfRule type="expression" dxfId="85" priority="307">
      <formula>D14=""</formula>
    </cfRule>
  </conditionalFormatting>
  <conditionalFormatting sqref="C18">
    <cfRule type="expression" dxfId="84" priority="306">
      <formula>C18=""</formula>
    </cfRule>
  </conditionalFormatting>
  <conditionalFormatting sqref="K22">
    <cfRule type="expression" dxfId="83" priority="281">
      <formula>K22=""</formula>
    </cfRule>
  </conditionalFormatting>
  <conditionalFormatting sqref="F18">
    <cfRule type="expression" dxfId="82" priority="304">
      <formula>F18=""</formula>
    </cfRule>
  </conditionalFormatting>
  <conditionalFormatting sqref="G22">
    <cfRule type="expression" dxfId="81" priority="285">
      <formula>G22=""</formula>
    </cfRule>
  </conditionalFormatting>
  <conditionalFormatting sqref="F28">
    <cfRule type="expression" dxfId="80" priority="261">
      <formula>F28=""</formula>
    </cfRule>
  </conditionalFormatting>
  <conditionalFormatting sqref="F14">
    <cfRule type="expression" dxfId="79" priority="316">
      <formula>F14=""</formula>
    </cfRule>
  </conditionalFormatting>
  <conditionalFormatting sqref="H22">
    <cfRule type="expression" dxfId="78" priority="284">
      <formula>H22=""</formula>
    </cfRule>
  </conditionalFormatting>
  <conditionalFormatting sqref="I22">
    <cfRule type="expression" dxfId="77" priority="283">
      <formula>I22=""</formula>
    </cfRule>
  </conditionalFormatting>
  <conditionalFormatting sqref="J22">
    <cfRule type="expression" dxfId="76" priority="282">
      <formula>J22=""</formula>
    </cfRule>
  </conditionalFormatting>
  <conditionalFormatting sqref="I26">
    <cfRule type="expression" dxfId="75" priority="257">
      <formula>I26=""</formula>
    </cfRule>
  </conditionalFormatting>
  <conditionalFormatting sqref="D22">
    <cfRule type="expression" dxfId="74" priority="280">
      <formula>D22=""</formula>
    </cfRule>
  </conditionalFormatting>
  <conditionalFormatting sqref="K26">
    <cfRule type="expression" dxfId="73" priority="255">
      <formula>K26=""</formula>
    </cfRule>
  </conditionalFormatting>
  <conditionalFormatting sqref="D26">
    <cfRule type="expression" dxfId="72" priority="254">
      <formula>D26=""</formula>
    </cfRule>
  </conditionalFormatting>
  <conditionalFormatting sqref="C26">
    <cfRule type="expression" dxfId="71" priority="265">
      <formula>C26=""</formula>
    </cfRule>
  </conditionalFormatting>
  <conditionalFormatting sqref="C14">
    <cfRule type="expression" dxfId="70" priority="318">
      <formula>C14=""</formula>
    </cfRule>
  </conditionalFormatting>
  <conditionalFormatting sqref="F24">
    <cfRule type="expression" dxfId="69" priority="287">
      <formula>F24=""</formula>
    </cfRule>
  </conditionalFormatting>
  <conditionalFormatting sqref="F25">
    <cfRule type="expression" dxfId="68" priority="286">
      <formula>F25=""</formula>
    </cfRule>
  </conditionalFormatting>
  <conditionalFormatting sqref="F29">
    <cfRule type="expression" dxfId="67" priority="260">
      <formula>F29=""</formula>
    </cfRule>
  </conditionalFormatting>
  <conditionalFormatting sqref="G26">
    <cfRule type="expression" dxfId="66" priority="259">
      <formula>G26=""</formula>
    </cfRule>
  </conditionalFormatting>
  <conditionalFormatting sqref="H26">
    <cfRule type="expression" dxfId="65" priority="258">
      <formula>H26=""</formula>
    </cfRule>
  </conditionalFormatting>
  <conditionalFormatting sqref="J26">
    <cfRule type="expression" dxfId="64" priority="256">
      <formula>J26=""</formula>
    </cfRule>
  </conditionalFormatting>
  <conditionalFormatting sqref="C30">
    <cfRule type="expression" dxfId="63" priority="253">
      <formula>C30=""</formula>
    </cfRule>
  </conditionalFormatting>
  <conditionalFormatting sqref="E26">
    <cfRule type="expression" dxfId="62" priority="264">
      <formula>E26=""</formula>
    </cfRule>
  </conditionalFormatting>
  <conditionalFormatting sqref="E18">
    <cfRule type="expression" dxfId="61" priority="305">
      <formula>E18=""</formula>
    </cfRule>
  </conditionalFormatting>
  <conditionalFormatting sqref="F27">
    <cfRule type="expression" dxfId="60" priority="262">
      <formula>F27=""</formula>
    </cfRule>
  </conditionalFormatting>
  <conditionalFormatting sqref="F19">
    <cfRule type="expression" dxfId="59" priority="303">
      <formula>F19=""</formula>
    </cfRule>
  </conditionalFormatting>
  <conditionalFormatting sqref="F20">
    <cfRule type="expression" dxfId="58" priority="302">
      <formula>F20=""</formula>
    </cfRule>
  </conditionalFormatting>
  <conditionalFormatting sqref="F21">
    <cfRule type="expression" dxfId="57" priority="301">
      <formula>F21=""</formula>
    </cfRule>
  </conditionalFormatting>
  <conditionalFormatting sqref="G18">
    <cfRule type="expression" dxfId="56" priority="300">
      <formula>G18=""</formula>
    </cfRule>
  </conditionalFormatting>
  <conditionalFormatting sqref="H18">
    <cfRule type="expression" dxfId="55" priority="299">
      <formula>H18=""</formula>
    </cfRule>
  </conditionalFormatting>
  <conditionalFormatting sqref="I18">
    <cfRule type="expression" dxfId="54" priority="298">
      <formula>I18=""</formula>
    </cfRule>
  </conditionalFormatting>
  <conditionalFormatting sqref="J18">
    <cfRule type="expression" dxfId="53" priority="297">
      <formula>J18=""</formula>
    </cfRule>
  </conditionalFormatting>
  <conditionalFormatting sqref="K18">
    <cfRule type="expression" dxfId="52" priority="296">
      <formula>K18=""</formula>
    </cfRule>
  </conditionalFormatting>
  <conditionalFormatting sqref="D18">
    <cfRule type="expression" dxfId="51" priority="295">
      <formula>D18=""</formula>
    </cfRule>
  </conditionalFormatting>
  <conditionalFormatting sqref="E22">
    <cfRule type="expression" dxfId="50" priority="290">
      <formula>E22=""</formula>
    </cfRule>
  </conditionalFormatting>
  <conditionalFormatting sqref="F22">
    <cfRule type="expression" dxfId="49" priority="289">
      <formula>F22=""</formula>
    </cfRule>
  </conditionalFormatting>
  <conditionalFormatting sqref="F23">
    <cfRule type="expression" dxfId="48" priority="288">
      <formula>F23=""</formula>
    </cfRule>
  </conditionalFormatting>
  <conditionalFormatting sqref="F26">
    <cfRule type="expression" dxfId="47" priority="263">
      <formula>F26=""</formula>
    </cfRule>
  </conditionalFormatting>
  <conditionalFormatting sqref="C31">
    <cfRule type="expression" dxfId="46" priority="251">
      <formula>C31=""</formula>
    </cfRule>
  </conditionalFormatting>
  <conditionalFormatting sqref="F30">
    <cfRule type="expression" dxfId="45" priority="252">
      <formula>F30="Název dílu"</formula>
    </cfRule>
  </conditionalFormatting>
  <conditionalFormatting sqref="F31">
    <cfRule type="expression" dxfId="44" priority="250">
      <formula>F31="Název dílu"</formula>
    </cfRule>
  </conditionalFormatting>
  <conditionalFormatting sqref="F33 F37 F45 F49 F53 F57 F61 F65 F69 F73 F77 F81">
    <cfRule type="expression" dxfId="43" priority="30">
      <formula>F33=""</formula>
    </cfRule>
  </conditionalFormatting>
  <conditionalFormatting sqref="C36">
    <cfRule type="expression" dxfId="42" priority="19">
      <formula>C36=""</formula>
    </cfRule>
  </conditionalFormatting>
  <conditionalFormatting sqref="F35 F39 F47 F51 F55 F59 F63 F67 F71 F75 F79 F83">
    <cfRule type="expression" dxfId="41" priority="28">
      <formula>F35=""</formula>
    </cfRule>
  </conditionalFormatting>
  <conditionalFormatting sqref="H32 H36 H44 H48 H52 H56 H60 H64 H68 H72 H76 H80">
    <cfRule type="expression" dxfId="40" priority="26">
      <formula>H32=""</formula>
    </cfRule>
  </conditionalFormatting>
  <conditionalFormatting sqref="I32 I36 I44 I48 I52 I56 I60 I64 I68 I72 I76 I80">
    <cfRule type="expression" dxfId="39" priority="25">
      <formula>I32=""</formula>
    </cfRule>
  </conditionalFormatting>
  <conditionalFormatting sqref="E32 E36 E44 E48 E52 E56 E60 E64 E68 E72 E76 E80">
    <cfRule type="expression" dxfId="38" priority="21">
      <formula>E32=""</formula>
    </cfRule>
  </conditionalFormatting>
  <conditionalFormatting sqref="C32">
    <cfRule type="expression" dxfId="37" priority="20">
      <formula>C32=""</formula>
    </cfRule>
  </conditionalFormatting>
  <conditionalFormatting sqref="G32 G36 G44 G48 G52 G56 G60 G64 G68 G72 G76 G80">
    <cfRule type="expression" dxfId="36" priority="27">
      <formula>G32=""</formula>
    </cfRule>
  </conditionalFormatting>
  <conditionalFormatting sqref="J32 J36 J44 J48 J52 J56 J60 J64 J68 J72 J76 J80">
    <cfRule type="expression" dxfId="35" priority="24">
      <formula>J32=""</formula>
    </cfRule>
  </conditionalFormatting>
  <conditionalFormatting sqref="K32 K36 K44 K48 K52 K56 K60 K64 K68 K72 K76 K80">
    <cfRule type="expression" dxfId="34" priority="23">
      <formula>K32=""</formula>
    </cfRule>
  </conditionalFormatting>
  <conditionalFormatting sqref="D32 D36 D44 D48 D52 D56 D60 D64 D68 D72 D76 D80">
    <cfRule type="expression" dxfId="33" priority="22">
      <formula>D32=""</formula>
    </cfRule>
  </conditionalFormatting>
  <conditionalFormatting sqref="C44 C48 C52 C56 C60 C64 C68 C72 C76 C80">
    <cfRule type="expression" dxfId="32" priority="33">
      <formula>C44=""</formula>
    </cfRule>
  </conditionalFormatting>
  <conditionalFormatting sqref="F34 F38 F46 F50 F54 F58 F62 F66 F70 F74 F78 F82">
    <cfRule type="expression" dxfId="31" priority="29">
      <formula>F34=""</formula>
    </cfRule>
  </conditionalFormatting>
  <conditionalFormatting sqref="F32 F36 F44 F48 F52 F56 F60 F64 F68 F72 F76 F80">
    <cfRule type="expression" dxfId="30" priority="31">
      <formula>F32=""</formula>
    </cfRule>
  </conditionalFormatting>
  <conditionalFormatting sqref="C40">
    <cfRule type="expression" dxfId="29" priority="16">
      <formula>C40=""</formula>
    </cfRule>
  </conditionalFormatting>
  <conditionalFormatting sqref="E40">
    <cfRule type="expression" dxfId="28" priority="15">
      <formula>E40=""</formula>
    </cfRule>
  </conditionalFormatting>
  <conditionalFormatting sqref="F40">
    <cfRule type="expression" dxfId="27" priority="14">
      <formula>F40=""</formula>
    </cfRule>
  </conditionalFormatting>
  <conditionalFormatting sqref="F41">
    <cfRule type="expression" dxfId="26" priority="13">
      <formula>F41=""</formula>
    </cfRule>
  </conditionalFormatting>
  <conditionalFormatting sqref="F42">
    <cfRule type="expression" dxfId="25" priority="12">
      <formula>F42=""</formula>
    </cfRule>
  </conditionalFormatting>
  <conditionalFormatting sqref="F43">
    <cfRule type="expression" dxfId="24" priority="11">
      <formula>F43=""</formula>
    </cfRule>
  </conditionalFormatting>
  <conditionalFormatting sqref="G40">
    <cfRule type="expression" dxfId="23" priority="10">
      <formula>G40=""</formula>
    </cfRule>
  </conditionalFormatting>
  <conditionalFormatting sqref="H40">
    <cfRule type="expression" dxfId="22" priority="9">
      <formula>H40=""</formula>
    </cfRule>
  </conditionalFormatting>
  <conditionalFormatting sqref="I40">
    <cfRule type="expression" dxfId="21" priority="8">
      <formula>I40=""</formula>
    </cfRule>
  </conditionalFormatting>
  <conditionalFormatting sqref="J40">
    <cfRule type="expression" dxfId="20" priority="7">
      <formula>J40=""</formula>
    </cfRule>
  </conditionalFormatting>
  <conditionalFormatting sqref="K40">
    <cfRule type="expression" dxfId="19" priority="6">
      <formula>K40=""</formula>
    </cfRule>
  </conditionalFormatting>
  <conditionalFormatting sqref="D40">
    <cfRule type="expression" dxfId="18" priority="5">
      <formula>D40=""</formula>
    </cfRule>
  </conditionalFormatting>
  <conditionalFormatting sqref="C84">
    <cfRule type="expression" dxfId="17" priority="4">
      <formula>C84=""</formula>
    </cfRule>
  </conditionalFormatting>
  <conditionalFormatting sqref="F84">
    <cfRule type="expression" dxfId="16" priority="3">
      <formula>F84="Název dílu"</formula>
    </cfRule>
  </conditionalFormatting>
  <conditionalFormatting sqref="E8">
    <cfRule type="expression" dxfId="15" priority="2">
      <formula>$E$8=""</formula>
    </cfRule>
  </conditionalFormatting>
  <conditionalFormatting sqref="E7">
    <cfRule type="expression" dxfId="14" priority="1">
      <formula>$E$7=""</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type="list" allowBlank="1" showInputMessage="1" showErrorMessage="1" sqref="D40" xr:uid="{00000000-0002-0000-0000-00000A000000}">
      <formula1>"1,2,3,4,5,6,7,8,9,10"</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3" xr:uid="{00000000-0002-0000-0000-00000B000000}"/>
    <dataValidation allowBlank="1" showInputMessage="1" showErrorMessage="1" promptTitle="Výkaz výměr:" prompt="způsob stanovení množství položky, nebo odkaz na příslušnou přílohu dokumentace." sqref="F42" xr:uid="{00000000-0002-0000-0000-00000C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41" xr:uid="{00000000-0002-0000-0000-00000D000000}"/>
    <dataValidation allowBlank="1" showInputMessage="1" showErrorMessage="1" promptTitle="Název položky" prompt="Přesný název položky dle cenové soustavy, nebo vlastní název v případě položky mimo cenovou soustavu." sqref="F40" xr:uid="{00000000-0002-0000-0000-00000E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&amp;L&amp;"Arial,Obyčejné"&amp;10SO 98-98&amp;R&amp;"Arial,Obyčejné"&amp;10&amp;P/&amp;N</oddFooter>
  </headerFooter>
  <rowBreaks count="1" manualBreakCount="1">
    <brk id="30" max="16383"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election activeCell="B29" sqref="B29"/>
    </sheetView>
  </sheetViews>
  <sheetFormatPr defaultRowHeight="14.5" x14ac:dyDescent="0.35"/>
  <cols>
    <col min="1" max="1" width="13.6328125" customWidth="1"/>
    <col min="2" max="2" width="53.90625" customWidth="1"/>
    <col min="3" max="3" width="9.08984375" style="40"/>
  </cols>
  <sheetData>
    <row r="1" spans="1:3" ht="15" thickTop="1" x14ac:dyDescent="0.35">
      <c r="A1" s="33" t="s">
        <v>39</v>
      </c>
      <c r="B1" s="34" t="s">
        <v>35</v>
      </c>
      <c r="C1" s="39"/>
    </row>
    <row r="2" spans="1:3" x14ac:dyDescent="0.35">
      <c r="A2" s="35" t="s">
        <v>40</v>
      </c>
      <c r="B2" s="36" t="s">
        <v>36</v>
      </c>
      <c r="C2" s="39"/>
    </row>
    <row r="3" spans="1:3" x14ac:dyDescent="0.35">
      <c r="A3" s="35" t="s">
        <v>41</v>
      </c>
      <c r="B3" s="36" t="s">
        <v>37</v>
      </c>
      <c r="C3" s="39"/>
    </row>
    <row r="4" spans="1:3" x14ac:dyDescent="0.35">
      <c r="A4" s="35" t="s">
        <v>42</v>
      </c>
      <c r="B4" s="36" t="s">
        <v>38</v>
      </c>
      <c r="C4" s="39"/>
    </row>
    <row r="5" spans="1:3" x14ac:dyDescent="0.35">
      <c r="A5" s="35" t="s">
        <v>43</v>
      </c>
      <c r="B5" s="36" t="s">
        <v>44</v>
      </c>
      <c r="C5" s="39"/>
    </row>
    <row r="6" spans="1:3" x14ac:dyDescent="0.35">
      <c r="A6" s="35" t="s">
        <v>45</v>
      </c>
      <c r="B6" s="36" t="s">
        <v>46</v>
      </c>
      <c r="C6" s="39"/>
    </row>
    <row r="7" spans="1:3" x14ac:dyDescent="0.35">
      <c r="A7" s="35" t="s">
        <v>47</v>
      </c>
      <c r="B7" s="36" t="s">
        <v>48</v>
      </c>
      <c r="C7" s="39"/>
    </row>
    <row r="8" spans="1:3" x14ac:dyDescent="0.35">
      <c r="A8" s="35" t="s">
        <v>49</v>
      </c>
      <c r="B8" s="36" t="s">
        <v>50</v>
      </c>
      <c r="C8" s="39"/>
    </row>
    <row r="9" spans="1:3" x14ac:dyDescent="0.35">
      <c r="A9" s="35" t="s">
        <v>51</v>
      </c>
      <c r="B9" s="36" t="s">
        <v>52</v>
      </c>
      <c r="C9" s="39"/>
    </row>
    <row r="10" spans="1:3" x14ac:dyDescent="0.35">
      <c r="A10" s="35" t="s">
        <v>53</v>
      </c>
      <c r="B10" s="36" t="s">
        <v>54</v>
      </c>
      <c r="C10" s="39"/>
    </row>
    <row r="11" spans="1:3" x14ac:dyDescent="0.35">
      <c r="A11" s="35" t="s">
        <v>55</v>
      </c>
      <c r="B11" s="36" t="s">
        <v>56</v>
      </c>
      <c r="C11" s="39"/>
    </row>
    <row r="12" spans="1:3" x14ac:dyDescent="0.35">
      <c r="A12" s="35" t="s">
        <v>57</v>
      </c>
      <c r="B12" s="36" t="s">
        <v>58</v>
      </c>
      <c r="C12" s="39"/>
    </row>
    <row r="13" spans="1:3" x14ac:dyDescent="0.35">
      <c r="A13" s="35" t="s">
        <v>59</v>
      </c>
      <c r="B13" s="36" t="s">
        <v>60</v>
      </c>
      <c r="C13" s="39"/>
    </row>
    <row r="14" spans="1:3" ht="25" x14ac:dyDescent="0.35">
      <c r="A14" s="35" t="s">
        <v>61</v>
      </c>
      <c r="B14" s="36" t="s">
        <v>62</v>
      </c>
      <c r="C14" s="39"/>
    </row>
    <row r="15" spans="1:3" x14ac:dyDescent="0.35">
      <c r="A15" s="35" t="s">
        <v>63</v>
      </c>
      <c r="B15" s="36" t="s">
        <v>64</v>
      </c>
      <c r="C15" s="39"/>
    </row>
    <row r="16" spans="1:3" x14ac:dyDescent="0.35">
      <c r="A16" s="35" t="s">
        <v>65</v>
      </c>
      <c r="B16" s="36" t="s">
        <v>66</v>
      </c>
      <c r="C16" s="39"/>
    </row>
    <row r="17" spans="1:3" x14ac:dyDescent="0.35">
      <c r="A17" s="35" t="s">
        <v>67</v>
      </c>
      <c r="B17" s="36" t="s">
        <v>68</v>
      </c>
      <c r="C17" s="39"/>
    </row>
    <row r="18" spans="1:3" x14ac:dyDescent="0.35">
      <c r="A18" s="35" t="s">
        <v>69</v>
      </c>
      <c r="B18" s="36" t="s">
        <v>70</v>
      </c>
      <c r="C18" s="39"/>
    </row>
    <row r="19" spans="1:3" x14ac:dyDescent="0.35">
      <c r="A19" s="35" t="s">
        <v>71</v>
      </c>
      <c r="B19" s="36" t="s">
        <v>72</v>
      </c>
      <c r="C19" s="39"/>
    </row>
    <row r="20" spans="1:3" x14ac:dyDescent="0.35">
      <c r="A20" s="35" t="s">
        <v>73</v>
      </c>
      <c r="B20" s="36" t="s">
        <v>74</v>
      </c>
      <c r="C20" s="39"/>
    </row>
    <row r="21" spans="1:3" x14ac:dyDescent="0.35">
      <c r="A21" s="35" t="s">
        <v>75</v>
      </c>
      <c r="B21" s="36" t="s">
        <v>76</v>
      </c>
      <c r="C21" s="39"/>
    </row>
    <row r="22" spans="1:3" x14ac:dyDescent="0.35">
      <c r="A22" s="35" t="s">
        <v>77</v>
      </c>
      <c r="B22" s="36" t="s">
        <v>78</v>
      </c>
      <c r="C22" s="39"/>
    </row>
    <row r="23" spans="1:3" x14ac:dyDescent="0.35">
      <c r="A23" s="35" t="s">
        <v>79</v>
      </c>
      <c r="B23" s="36" t="s">
        <v>80</v>
      </c>
      <c r="C23" s="39"/>
    </row>
    <row r="24" spans="1:3" x14ac:dyDescent="0.35">
      <c r="A24" s="35" t="s">
        <v>81</v>
      </c>
      <c r="B24" s="36" t="s">
        <v>82</v>
      </c>
      <c r="C24" s="39"/>
    </row>
    <row r="25" spans="1:3" ht="15" thickBot="1" x14ac:dyDescent="0.4">
      <c r="A25" s="37" t="s">
        <v>83</v>
      </c>
      <c r="B25" s="38" t="s">
        <v>84</v>
      </c>
      <c r="C25" s="39"/>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08984375" defaultRowHeight="10" x14ac:dyDescent="0.2"/>
  <cols>
    <col min="1" max="1" width="3.54296875" style="30"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98" t="s">
        <v>7</v>
      </c>
      <c r="B1" s="97"/>
      <c r="C1" s="67"/>
      <c r="D1" s="76"/>
      <c r="E1" s="68"/>
      <c r="F1" s="70"/>
      <c r="G1" s="68"/>
      <c r="H1" s="73"/>
      <c r="I1" s="68"/>
      <c r="J1" s="74" t="str">
        <f>IF(I1=0,"",I1*H1)</f>
        <v/>
      </c>
      <c r="K1" s="75"/>
      <c r="L1" s="96">
        <f>ROUND((ROUND(H1,3))*(ROUND(K1,2)),2)</f>
        <v>0</v>
      </c>
    </row>
    <row r="2" spans="1:12" s="1" customFormat="1" ht="12.75" customHeight="1" x14ac:dyDescent="0.35">
      <c r="A2" s="98" t="s">
        <v>6</v>
      </c>
      <c r="B2" s="17"/>
      <c r="C2" s="12"/>
      <c r="D2" s="12"/>
      <c r="E2" s="12"/>
      <c r="F2" s="71"/>
      <c r="G2" s="6"/>
      <c r="H2" s="6"/>
      <c r="I2" s="6"/>
      <c r="J2" s="6"/>
      <c r="K2" s="6"/>
      <c r="L2" s="18"/>
    </row>
    <row r="3" spans="1:12" s="1" customFormat="1" ht="12.75" customHeight="1" x14ac:dyDescent="0.35">
      <c r="A3" s="98" t="s">
        <v>8</v>
      </c>
      <c r="B3" s="17"/>
      <c r="C3" s="12"/>
      <c r="D3" s="12"/>
      <c r="E3" s="12"/>
      <c r="F3" s="69"/>
      <c r="G3" s="6"/>
      <c r="H3" s="6"/>
      <c r="I3" s="6"/>
      <c r="J3" s="6"/>
      <c r="K3" s="6"/>
      <c r="L3" s="18"/>
    </row>
    <row r="4" spans="1:12" s="1" customFormat="1" ht="18" customHeight="1" thickBot="1" x14ac:dyDescent="0.4">
      <c r="A4" s="98" t="s">
        <v>9</v>
      </c>
      <c r="B4" s="19"/>
      <c r="C4" s="14"/>
      <c r="D4" s="14"/>
      <c r="E4" s="14"/>
      <c r="F4" s="72"/>
      <c r="G4" s="7"/>
      <c r="H4" s="7"/>
      <c r="I4" s="7"/>
      <c r="J4" s="7"/>
      <c r="K4" s="7"/>
      <c r="L4" s="20"/>
    </row>
    <row r="5" spans="1:12" s="1" customFormat="1" ht="48" customHeight="1" thickBot="1" x14ac:dyDescent="0.4">
      <c r="A5" s="5"/>
      <c r="B5" s="12"/>
      <c r="C5" s="12"/>
      <c r="D5" s="12"/>
      <c r="E5" s="12"/>
      <c r="F5" s="24"/>
      <c r="G5" s="6"/>
      <c r="H5" s="6"/>
      <c r="I5" s="6"/>
      <c r="J5" s="6"/>
      <c r="K5" s="6"/>
      <c r="L5" s="7"/>
    </row>
    <row r="6" spans="1:12" s="5" customFormat="1" ht="12" thickBot="1" x14ac:dyDescent="0.4">
      <c r="B6" s="25" t="s">
        <v>22</v>
      </c>
      <c r="C6" s="26"/>
      <c r="D6" s="3"/>
      <c r="E6" s="3"/>
      <c r="F6" s="3" t="s">
        <v>10</v>
      </c>
      <c r="G6" s="26"/>
      <c r="H6" s="26"/>
      <c r="I6" s="26"/>
      <c r="J6" s="26"/>
      <c r="K6" s="26"/>
      <c r="L6" s="27"/>
    </row>
    <row r="7" spans="1:12" s="5" customFormat="1" ht="10.5" thickBot="1" x14ac:dyDescent="0.4">
      <c r="G7" s="28"/>
      <c r="H7" s="28"/>
      <c r="I7" s="28"/>
      <c r="J7" s="28"/>
      <c r="K7" s="28"/>
      <c r="L7" s="28"/>
    </row>
    <row r="8" spans="1:12" s="1" customFormat="1" ht="15" customHeight="1" thickBot="1" x14ac:dyDescent="0.4">
      <c r="A8" s="1" t="s">
        <v>33</v>
      </c>
      <c r="B8" s="62" t="s">
        <v>21</v>
      </c>
      <c r="C8" s="4"/>
      <c r="D8" s="2"/>
      <c r="E8" s="2"/>
      <c r="F8" s="83" t="s">
        <v>32</v>
      </c>
      <c r="G8" s="4"/>
      <c r="H8" s="4"/>
      <c r="I8" s="4"/>
      <c r="J8" s="4"/>
      <c r="K8" s="4"/>
      <c r="L8" s="15"/>
    </row>
    <row r="9" spans="1:12" s="1" customFormat="1" x14ac:dyDescent="0.35">
      <c r="A9" s="5"/>
      <c r="G9" s="29"/>
      <c r="H9" s="29"/>
      <c r="I9" s="29"/>
      <c r="J9" s="29"/>
      <c r="K9" s="29"/>
      <c r="L9" s="29"/>
    </row>
    <row r="10" spans="1:12" s="1" customFormat="1" x14ac:dyDescent="0.35">
      <c r="A10" s="5"/>
      <c r="G10" s="29"/>
      <c r="H10" s="29"/>
      <c r="I10" s="29"/>
      <c r="J10" s="29"/>
      <c r="K10" s="29"/>
      <c r="L10" s="29"/>
    </row>
    <row r="11" spans="1:12" s="1" customFormat="1" x14ac:dyDescent="0.35">
      <c r="A11" s="5"/>
      <c r="G11" s="29"/>
      <c r="H11" s="29"/>
      <c r="I11" s="29"/>
      <c r="J11" s="29"/>
      <c r="K11" s="29"/>
      <c r="L11" s="29"/>
    </row>
    <row r="12" spans="1:12" s="1" customFormat="1" x14ac:dyDescent="0.35">
      <c r="A12" s="5"/>
      <c r="G12" s="29"/>
      <c r="H12" s="29"/>
      <c r="I12" s="29"/>
      <c r="J12" s="29"/>
      <c r="K12" s="29"/>
      <c r="L12" s="29"/>
    </row>
    <row r="13" spans="1:12" s="1" customFormat="1" x14ac:dyDescent="0.35">
      <c r="A13" s="5"/>
      <c r="G13" s="29"/>
      <c r="H13" s="29"/>
      <c r="I13" s="29"/>
      <c r="J13" s="29"/>
      <c r="K13" s="29"/>
      <c r="L13" s="29"/>
    </row>
    <row r="14" spans="1:12" s="1" customFormat="1" x14ac:dyDescent="0.35">
      <c r="A14" s="5"/>
      <c r="G14" s="29"/>
      <c r="H14" s="29"/>
      <c r="I14" s="29"/>
      <c r="J14" s="29"/>
      <c r="K14" s="29"/>
      <c r="L14" s="29"/>
    </row>
    <row r="15" spans="1:12" s="1" customFormat="1" x14ac:dyDescent="0.35">
      <c r="A15" s="5"/>
      <c r="G15" s="29"/>
      <c r="H15" s="29"/>
      <c r="I15" s="29"/>
      <c r="J15" s="29"/>
      <c r="K15" s="29"/>
      <c r="L15" s="29"/>
    </row>
    <row r="16" spans="1:12" s="1" customFormat="1" x14ac:dyDescent="0.35">
      <c r="A16" s="5"/>
      <c r="G16" s="29"/>
      <c r="H16" s="29"/>
      <c r="I16" s="29"/>
      <c r="J16" s="29"/>
      <c r="K16" s="29"/>
      <c r="L16" s="29"/>
    </row>
    <row r="17" spans="1:12" s="1" customFormat="1" x14ac:dyDescent="0.35">
      <c r="A17" s="5"/>
      <c r="G17" s="29"/>
      <c r="H17" s="29"/>
      <c r="I17" s="29"/>
      <c r="J17" s="29"/>
      <c r="K17" s="29"/>
      <c r="L17" s="29"/>
    </row>
    <row r="18" spans="1:12" s="1" customFormat="1" x14ac:dyDescent="0.35">
      <c r="A18" s="5"/>
      <c r="G18" s="29"/>
      <c r="H18" s="29"/>
      <c r="I18" s="29"/>
      <c r="J18" s="29"/>
      <c r="K18" s="29"/>
      <c r="L18" s="29"/>
    </row>
    <row r="19" spans="1:12" s="1" customFormat="1" x14ac:dyDescent="0.35">
      <c r="A19" s="5"/>
      <c r="G19" s="29"/>
      <c r="H19" s="29"/>
      <c r="I19" s="29"/>
      <c r="J19" s="29"/>
      <c r="K19" s="29"/>
      <c r="L19" s="29"/>
    </row>
    <row r="20" spans="1:12" s="1" customFormat="1" x14ac:dyDescent="0.35">
      <c r="A20" s="5"/>
      <c r="G20" s="29"/>
      <c r="H20" s="29"/>
      <c r="I20" s="29"/>
      <c r="J20" s="29"/>
      <c r="K20" s="29"/>
      <c r="L20" s="29"/>
    </row>
    <row r="21" spans="1:12" s="1" customFormat="1" x14ac:dyDescent="0.35">
      <c r="A21" s="5"/>
      <c r="G21" s="29"/>
      <c r="H21" s="29"/>
      <c r="I21" s="29"/>
      <c r="J21" s="29"/>
      <c r="K21" s="29"/>
      <c r="L21" s="29"/>
    </row>
    <row r="22" spans="1:12" s="1" customFormat="1" x14ac:dyDescent="0.35">
      <c r="A22" s="5"/>
      <c r="G22" s="29"/>
      <c r="H22" s="29"/>
      <c r="I22" s="29"/>
      <c r="J22" s="29"/>
      <c r="K22" s="29"/>
      <c r="L22" s="29"/>
    </row>
  </sheetData>
  <conditionalFormatting sqref="C1">
    <cfRule type="expression" dxfId="13" priority="14">
      <formula>C1=""</formula>
    </cfRule>
  </conditionalFormatting>
  <conditionalFormatting sqref="E1">
    <cfRule type="expression" dxfId="12" priority="13">
      <formula>E1=""</formula>
    </cfRule>
  </conditionalFormatting>
  <conditionalFormatting sqref="F1">
    <cfRule type="expression" dxfId="11" priority="12">
      <formula>F1=""</formula>
    </cfRule>
  </conditionalFormatting>
  <conditionalFormatting sqref="F2">
    <cfRule type="expression" dxfId="10" priority="11">
      <formula>F2=""</formula>
    </cfRule>
  </conditionalFormatting>
  <conditionalFormatting sqref="F3">
    <cfRule type="expression" dxfId="9" priority="10">
      <formula>F3=""</formula>
    </cfRule>
  </conditionalFormatting>
  <conditionalFormatting sqref="F4">
    <cfRule type="expression" dxfId="8" priority="9">
      <formula>F4=""</formula>
    </cfRule>
  </conditionalFormatting>
  <conditionalFormatting sqref="G1">
    <cfRule type="expression" dxfId="7" priority="8">
      <formula>G1=""</formula>
    </cfRule>
  </conditionalFormatting>
  <conditionalFormatting sqref="H1">
    <cfRule type="expression" dxfId="6" priority="7">
      <formula>H1=""</formula>
    </cfRule>
  </conditionalFormatting>
  <conditionalFormatting sqref="I1">
    <cfRule type="expression" dxfId="5" priority="6">
      <formula>I1=""</formula>
    </cfRule>
  </conditionalFormatting>
  <conditionalFormatting sqref="J1">
    <cfRule type="expression" dxfId="4" priority="5">
      <formula>J1=""</formula>
    </cfRule>
  </conditionalFormatting>
  <conditionalFormatting sqref="K1">
    <cfRule type="expression" dxfId="3" priority="4">
      <formula>K1=""</formula>
    </cfRule>
  </conditionalFormatting>
  <conditionalFormatting sqref="C8">
    <cfRule type="expression" dxfId="2" priority="3">
      <formula>$C$8=""</formula>
    </cfRule>
  </conditionalFormatting>
  <conditionalFormatting sqref="F8">
    <cfRule type="expression" dxfId="1" priority="2">
      <formula>F8="Název dílu"</formula>
    </cfRule>
  </conditionalFormatting>
  <conditionalFormatting sqref="D1">
    <cfRule type="expression" dxfId="0" priority="1">
      <formula>D1=""</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XX-XX-XX</vt:lpstr>
      <vt:lpstr>Kategorie monitoringu</vt:lpstr>
      <vt:lpstr>hide</vt:lpstr>
      <vt:lpstr>'SO XX-XX-XX'!Názvy_tisku</vt:lpstr>
      <vt:lpstr>'SO XX-XX-XX'!Oblast_tisku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2018-06-27T08:20:40Z</cp:lastPrinted>
  <dcterms:created xsi:type="dcterms:W3CDTF">2015-03-16T09:47:49Z</dcterms:created>
  <dcterms:modified xsi:type="dcterms:W3CDTF">2019-03-08T11:42:47Z</dcterms:modified>
</cp:coreProperties>
</file>